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<sst xmlns="http://schemas.openxmlformats.org/spreadsheetml/2006/main" count="884" uniqueCount="625">
  <si>
    <t>Verschnitt</t>
  </si>
  <si>
    <t>- Die Dampfbremse ist auf Ihre Tauglichkeit</t>
  </si>
  <si>
    <t xml:space="preserve">  der Gebäudeanforderungen zu prüfen (Bauphysiker)</t>
  </si>
  <si>
    <t>müssen auf die verschiedenen Materialien</t>
  </si>
  <si>
    <t>abgestimmt werden (elektrochemische Korrosion)</t>
  </si>
  <si>
    <t xml:space="preserve">OBJEKT: </t>
  </si>
  <si>
    <t>Arbeitsgattung:</t>
  </si>
  <si>
    <t xml:space="preserve">EURORIB E500 METALL-FALZDACH </t>
  </si>
  <si>
    <t>mit verdeckter gleitender Befestigung</t>
  </si>
  <si>
    <t>Bauherr:</t>
  </si>
  <si>
    <t>Gültigkeit des Angebots:</t>
  </si>
  <si>
    <t>Eingabesumme</t>
  </si>
  <si>
    <t>Revidiert</t>
  </si>
  <si>
    <t>Brutto</t>
  </si>
  <si>
    <t>Zwischentotal 1</t>
  </si>
  <si>
    <t>Zwischentotal 2</t>
  </si>
  <si>
    <t>Unternehmer:</t>
  </si>
  <si>
    <t>Allgemeines, gültig für alle Gebäude:</t>
  </si>
  <si>
    <t>Bauseitige Leistungen:</t>
  </si>
  <si>
    <t>- Baustromprovisorium und Wasser</t>
  </si>
  <si>
    <t>- Sanitäre Einrichtungen</t>
  </si>
  <si>
    <t>- geeignete Zufahrtswege und Arbeits-</t>
  </si>
  <si>
    <t>- Spengler- und Fassadengerüst nach</t>
  </si>
  <si>
    <t xml:space="preserve">  SUVA-Vorschriften</t>
  </si>
  <si>
    <t>- Abfallmulden</t>
  </si>
  <si>
    <t>- Gerüstungen</t>
  </si>
  <si>
    <t>- Lagerplatz</t>
  </si>
  <si>
    <t>Unternehmerleistungen:</t>
  </si>
  <si>
    <t>- sämtliche Montagewerkzeuge</t>
  </si>
  <si>
    <t>- Transport franco Baustelle</t>
  </si>
  <si>
    <t>- Ablad mit Pneukran (als separate</t>
  </si>
  <si>
    <t xml:space="preserve">  Offertposition)</t>
  </si>
  <si>
    <t>- Detail- und Konstruktionszeichnungen,</t>
  </si>
  <si>
    <t xml:space="preserve">  soweit für die Montage notwendig</t>
  </si>
  <si>
    <t>- Stücklisten (sep. Position)</t>
  </si>
  <si>
    <t>- MWST</t>
  </si>
  <si>
    <t>- Spezielle vom Planer verlangte Skizzen</t>
  </si>
  <si>
    <t xml:space="preserve">  und Zeichnungen werden nach Aufwand in</t>
  </si>
  <si>
    <t xml:space="preserve">  Rechnung gestellt</t>
  </si>
  <si>
    <t>Befestigungsmaterialien:</t>
  </si>
  <si>
    <t>Für die Ausführung der Arbeiten sind die</t>
  </si>
  <si>
    <t>entsprechenden SIA-Normen verbindlich,</t>
  </si>
  <si>
    <t>OBJEKT / GEBAEUDE</t>
  </si>
  <si>
    <t>Gebäudebeschrieb</t>
  </si>
  <si>
    <t>Grundriss:</t>
  </si>
  <si>
    <t>Länge:</t>
  </si>
  <si>
    <t>Breite:</t>
  </si>
  <si>
    <t>Höhe:   - Traufe</t>
  </si>
  <si>
    <t xml:space="preserve">             - First</t>
  </si>
  <si>
    <t>Konstruktion:</t>
  </si>
  <si>
    <t>Schneelast:</t>
  </si>
  <si>
    <t>Dachform:</t>
  </si>
  <si>
    <t>Dachgefälle:</t>
  </si>
  <si>
    <t>Binderabstand:</t>
  </si>
  <si>
    <t>Gebäude-Innenklima:</t>
  </si>
  <si>
    <t>innere tiefste Ober-</t>
  </si>
  <si>
    <t>flächentemperatur:</t>
  </si>
  <si>
    <t>Luftfeuchtigkeit:</t>
  </si>
  <si>
    <t>Lieferung und Montage der doppel-</t>
  </si>
  <si>
    <t>schaligen Dacheindeckung (Warmdach)</t>
  </si>
  <si>
    <t>Bei dem nachfolgend beschriebenen Eurorib-</t>
  </si>
  <si>
    <t>MONTECO GmbH, Feldrietstr. 3, CH-9204 Andwil</t>
  </si>
  <si>
    <t>Beratung durch:    ____________________</t>
  </si>
  <si>
    <t>Aufbau:</t>
  </si>
  <si>
    <t>- Tragblech</t>
  </si>
  <si>
    <t>- Zwischenkonstruktion</t>
  </si>
  <si>
    <t>- Eurorib Metallfalzdach</t>
  </si>
  <si>
    <t>Tragblech</t>
  </si>
  <si>
    <t>Marke</t>
  </si>
  <si>
    <t>Monteco</t>
  </si>
  <si>
    <t>Typ</t>
  </si>
  <si>
    <t>Material</t>
  </si>
  <si>
    <t>Stahl</t>
  </si>
  <si>
    <t>Stärke</t>
  </si>
  <si>
    <t>Profilhöhe</t>
  </si>
  <si>
    <t xml:space="preserve">Baubreite </t>
  </si>
  <si>
    <t>Traglast</t>
  </si>
  <si>
    <t>Befestigung</t>
  </si>
  <si>
    <t>auf bauseitige Konstruktion montiert</t>
  </si>
  <si>
    <t>mm</t>
  </si>
  <si>
    <t>m'</t>
  </si>
  <si>
    <t>Objekt:</t>
  </si>
  <si>
    <t>Die Zulassungen sind auf der Homepage</t>
  </si>
  <si>
    <t>2.6 % Minimalgefälle ohne Durchbrüche oder Durchbrüche wasserdicht verschweisst</t>
  </si>
  <si>
    <t>5.0 % Minimalgefälle mit Durchbrüchen nicht verschweisst oder Querstössen</t>
  </si>
  <si>
    <t>Telefon         0041 /  71 383 45 30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</si>
  <si>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</si>
  <si>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</si>
  <si>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kg/m</t>
    </r>
    <r>
      <rPr>
        <vertAlign val="superscript"/>
        <sz val="10"/>
        <rFont val="Arial"/>
        <family val="2"/>
      </rPr>
      <t>2</t>
    </r>
  </si>
  <si>
    <t>Schneiden der Wärmedämmung</t>
  </si>
  <si>
    <t xml:space="preserve"> Fax              0041 /  71 383 45 31</t>
  </si>
  <si>
    <t>e-mail           info@monteco.ch</t>
  </si>
  <si>
    <t>Homepage    www.monteco.ch</t>
  </si>
  <si>
    <t>CHF</t>
  </si>
  <si>
    <t xml:space="preserve">Metallfalzdach mit verdeckter gleitender Befestigung </t>
  </si>
  <si>
    <t>handelt es sich um Produkte der</t>
  </si>
  <si>
    <t>Filler Ausfüllstücke kleine Sicke</t>
  </si>
  <si>
    <t>Filler Ausfüllstücke grosse Sicke</t>
  </si>
  <si>
    <t>Dacheindeckung EURODACH</t>
  </si>
  <si>
    <t>Architekt:</t>
  </si>
  <si>
    <t>AUSSCHREIBUNG / ANGEBOT</t>
  </si>
  <si>
    <t>Eingabesumme netto</t>
  </si>
  <si>
    <t>Eingabetermin:</t>
  </si>
  <si>
    <t>Arbeitsbeginn:</t>
  </si>
  <si>
    <t>Unterschrift</t>
  </si>
  <si>
    <t>Konditionen</t>
  </si>
  <si>
    <t>Zwischentotal 3</t>
  </si>
  <si>
    <t xml:space="preserve">- Dampfbremse </t>
  </si>
  <si>
    <t xml:space="preserve">- Wärmedämmung </t>
  </si>
  <si>
    <t>Träger- / Pfettenabstand:</t>
  </si>
  <si>
    <t>- Fallnetz für Dacharbeiten, Spenglerläufe</t>
  </si>
  <si>
    <t xml:space="preserve">  und Dachrandgeländer, Abdeckung der</t>
  </si>
  <si>
    <t xml:space="preserve">  Dachdurchbrüche etc. gemäss SUVA</t>
  </si>
  <si>
    <t>insbesondere gilt SIA-Norm 118,</t>
  </si>
  <si>
    <t>sowie die Zulassung Nr. Z.14.1-450 Alu</t>
  </si>
  <si>
    <t>resp. Zulassung Nr. Z.14.1-451 Stahl.</t>
  </si>
  <si>
    <r>
      <t>www.monteco.ch</t>
    </r>
    <r>
      <rPr>
        <sz val="10"/>
        <rFont val="Arial"/>
        <family val="2"/>
      </rPr>
      <t xml:space="preserve"> zu finden.</t>
    </r>
  </si>
  <si>
    <t>Pfettenabstand/Binderabstand</t>
  </si>
  <si>
    <t>1.10</t>
  </si>
  <si>
    <t>1.11</t>
  </si>
  <si>
    <t>1.12</t>
  </si>
  <si>
    <t>4.2</t>
  </si>
  <si>
    <t>4.3</t>
  </si>
  <si>
    <t>4.4</t>
  </si>
  <si>
    <t>2</t>
  </si>
  <si>
    <t xml:space="preserve">./. Rabatt </t>
  </si>
  <si>
    <t xml:space="preserve">./. Skonto </t>
  </si>
  <si>
    <t>+ MWST</t>
  </si>
  <si>
    <t xml:space="preserve">./. Bauschäden/-reinigung     </t>
  </si>
  <si>
    <t xml:space="preserve">./. Bauwesenvers./-reklame   </t>
  </si>
  <si>
    <t>Monate</t>
  </si>
  <si>
    <t>1.1</t>
  </si>
  <si>
    <t>Mehrpreis:</t>
  </si>
  <si>
    <t>Tragbleche mit DU-Beschichtung</t>
  </si>
  <si>
    <t>RAL 9002, 15 my</t>
  </si>
  <si>
    <t>1.2</t>
  </si>
  <si>
    <t>Eventual Position</t>
  </si>
  <si>
    <t>Tragbleche in den Stegen gelocht</t>
  </si>
  <si>
    <t>1.3</t>
  </si>
  <si>
    <t>Akustikkeile für Tragbleche,</t>
  </si>
  <si>
    <t>Steinwolle 60 kg/m3, schwarz,</t>
  </si>
  <si>
    <t>Füllung der Sicke 2/3, Keile konisch</t>
  </si>
  <si>
    <t>zugeschnitten (4 lm per m2)</t>
  </si>
  <si>
    <t>1.4</t>
  </si>
  <si>
    <t>Akustikkeile Fülldämmung Glaswolle</t>
  </si>
  <si>
    <t>18 kg/m3</t>
  </si>
  <si>
    <t>schwarz eingefärbt (4 lm per m2)</t>
  </si>
  <si>
    <t>1.5</t>
  </si>
  <si>
    <t>Längsüberlappungen verschraubt</t>
  </si>
  <si>
    <t>oder vernietet</t>
  </si>
  <si>
    <t>1.6</t>
  </si>
  <si>
    <t>Einfassungen bei Lichtkuppeln,</t>
  </si>
  <si>
    <t>1.7</t>
  </si>
  <si>
    <t>Stk</t>
  </si>
  <si>
    <t>1.8</t>
  </si>
  <si>
    <t>1.9</t>
  </si>
  <si>
    <t>Ausschnitte für Dachwasserabläufe,</t>
  </si>
  <si>
    <t>Durchdringungen etc.</t>
  </si>
  <si>
    <t>bis D = 200 mm</t>
  </si>
  <si>
    <t xml:space="preserve">Schneiden der Tragbleche, </t>
  </si>
  <si>
    <t>längs und quer zur Sicke</t>
  </si>
  <si>
    <t>Befestigungsprofile für verdeckte</t>
  </si>
  <si>
    <t>Befestigung im Tragblech,</t>
  </si>
  <si>
    <t>Stahlbelch, Abw. 250 mm,</t>
  </si>
  <si>
    <t>Stärke 2.0 mm, 6 Abbüge,</t>
  </si>
  <si>
    <t>Material verzinkt, Befestigung mit</t>
  </si>
  <si>
    <t>Nieten in Edelstahl, RAL 9002,</t>
  </si>
  <si>
    <t>beidseitig der Hochsicke alle 200 mm</t>
  </si>
  <si>
    <t>Typ Bulb Tite, Stahl 6.3 x 20.2 mm</t>
  </si>
  <si>
    <t>Belagsmasse: Kaltselbstklebebitumen</t>
  </si>
  <si>
    <t>4 % (Norm 12311-1)</t>
  </si>
  <si>
    <t>Brandkennziffer: BKZ 5.1 (Norm VKF)</t>
  </si>
  <si>
    <r>
      <t>Diffusionsäquivalente Luftschichtdicke s=</t>
    </r>
    <r>
      <rPr>
        <sz val="10"/>
        <rFont val="Calibri"/>
        <family val="2"/>
      </rPr>
      <t>µ</t>
    </r>
    <r>
      <rPr>
        <sz val="10"/>
        <rFont val="Arial"/>
        <family val="2"/>
      </rPr>
      <t>d:</t>
    </r>
  </si>
  <si>
    <t>Anwendung nach SIA270:</t>
  </si>
  <si>
    <t>D Wand, Boden, Dach</t>
  </si>
  <si>
    <t xml:space="preserve">    objektspezifisch noch niedriger</t>
  </si>
  <si>
    <t xml:space="preserve">Hinweis: Vorliegende Angaben basieren auf dem </t>
  </si>
  <si>
    <t xml:space="preserve">derzeitigen Stand der Technik. Aenderungen </t>
  </si>
  <si>
    <t>bleiben vorbehalten.</t>
  </si>
  <si>
    <t>2.2</t>
  </si>
  <si>
    <t xml:space="preserve">Anschlüsse der Dampfbremse an </t>
  </si>
  <si>
    <t>Wände, Oblichter, Durchbrüche etc.</t>
  </si>
  <si>
    <t>Aufbordung min. 250 mm</t>
  </si>
  <si>
    <t xml:space="preserve">hochgezogen und mit Klebeband </t>
  </si>
  <si>
    <t>obige Baukörper abgeklebt</t>
  </si>
  <si>
    <t>2.3</t>
  </si>
  <si>
    <t>Auflagewinkel für Dach-Wand-</t>
  </si>
  <si>
    <t>Anschluss</t>
  </si>
  <si>
    <t>Dachseite Dampfbremse aufgeklebt,</t>
  </si>
  <si>
    <t>Wandseite mit Klebeband Typ</t>
  </si>
  <si>
    <t>Abwicklung 333 mm, 1 Abbug,</t>
  </si>
  <si>
    <t>0.7 mm, Mat. analog Pos. 1</t>
  </si>
  <si>
    <t>2.4</t>
  </si>
  <si>
    <t>Sonstige Anschlüsse</t>
  </si>
  <si>
    <t>2.5</t>
  </si>
  <si>
    <t>3</t>
  </si>
  <si>
    <t>mit Nageldichtung ca. alle 500 mm</t>
  </si>
  <si>
    <t>auf Tragblech verschraubt, Rand-</t>
  </si>
  <si>
    <t>und Eckbereich alle 250 mm</t>
  </si>
  <si>
    <t>verschraubt, Breite 60 mm</t>
  </si>
  <si>
    <t>Höhe der Dämmung angepasst</t>
  </si>
  <si>
    <t>4</t>
  </si>
  <si>
    <t>lose zwischen Pos. 3 verlegt,</t>
  </si>
  <si>
    <t>Stösse satt gestossen</t>
  </si>
  <si>
    <t>Mehrpreis Wärmedämmung</t>
  </si>
  <si>
    <t>Eurotherm</t>
  </si>
  <si>
    <t>Kompakte Dämmplatte aus</t>
  </si>
  <si>
    <t>Steinwolle mit spezieller Wellfaser-</t>
  </si>
  <si>
    <t>struktur und zwei verschiedenen</t>
  </si>
  <si>
    <t>Verdichtungen in der Dicke,</t>
  </si>
  <si>
    <t>druckfester Unterseite und einer</t>
  </si>
  <si>
    <t>trittfesten, oberen Druckverteilschicht;</t>
  </si>
  <si>
    <t xml:space="preserve">Oberseite durch Raster </t>
  </si>
  <si>
    <t>gekennzeichnet</t>
  </si>
  <si>
    <t>Liefergrösse 1200 x 2000 mm</t>
  </si>
  <si>
    <t>Rohdichte im Mittel:</t>
  </si>
  <si>
    <t>untere Seite 130 kg/m3</t>
  </si>
  <si>
    <t>obere Seite 215 kg/m3</t>
  </si>
  <si>
    <t>Mehrpreis Dämmplatte, Unterseite</t>
  </si>
  <si>
    <t>eingeschnitten für Verlegung im</t>
  </si>
  <si>
    <t>Radius des Daches</t>
  </si>
  <si>
    <t>5</t>
  </si>
  <si>
    <t>Metallfalzdachsystem</t>
  </si>
  <si>
    <t>Eurorib E500</t>
  </si>
  <si>
    <t>Standard mit Microlinierung</t>
  </si>
  <si>
    <t>(ausgenommen stucco)</t>
  </si>
  <si>
    <t>selbsttragend mit verdeckter</t>
  </si>
  <si>
    <t>gleitender Befestigung</t>
  </si>
  <si>
    <t>Eurorib Alu</t>
  </si>
  <si>
    <t>Eurorib Stahl</t>
  </si>
  <si>
    <t xml:space="preserve">Zulassungs-Nr. </t>
  </si>
  <si>
    <t>Zulassungs-Nr.</t>
  </si>
  <si>
    <t>Z-14.1-450</t>
  </si>
  <si>
    <t>Z-14.1-451</t>
  </si>
  <si>
    <t>Farbe Alu</t>
  </si>
  <si>
    <t>Farbe Stahl</t>
  </si>
  <si>
    <t xml:space="preserve">mm </t>
  </si>
  <si>
    <t>Länge</t>
  </si>
  <si>
    <t>60</t>
  </si>
  <si>
    <t>Baubreite</t>
  </si>
  <si>
    <t>500</t>
  </si>
  <si>
    <t>kg/m2</t>
  </si>
  <si>
    <t>Normalbereich</t>
  </si>
  <si>
    <t>Randbereich</t>
  </si>
  <si>
    <t>Eckbereich</t>
  </si>
  <si>
    <t>Montage auf Unterkonstruktion mit</t>
  </si>
  <si>
    <t>Systembefestigern</t>
  </si>
  <si>
    <t>inkl. Verfalzung der Längsstösse</t>
  </si>
  <si>
    <t>5.1</t>
  </si>
  <si>
    <t>5.1.1</t>
  </si>
  <si>
    <t>5.1.2</t>
  </si>
  <si>
    <t>Höhe</t>
  </si>
  <si>
    <t>Abwicklung</t>
  </si>
  <si>
    <t>Abbüge</t>
  </si>
  <si>
    <t>Dicke</t>
  </si>
  <si>
    <t>5.2</t>
  </si>
  <si>
    <t>Unterkonstruktion in Stahl verzinkt</t>
  </si>
  <si>
    <t>bestehend aus Hut- oder Z-Profilen</t>
  </si>
  <si>
    <t>mit Trennlage und Nageldichtungen,</t>
  </si>
  <si>
    <t>alle 500 mm auf Tragbleche</t>
  </si>
  <si>
    <t>verschraubt; Rand- und Eckbereich</t>
  </si>
  <si>
    <t>alle 250 mm</t>
  </si>
  <si>
    <t>5.3</t>
  </si>
  <si>
    <t>Mehrpreis Hutprofile gelocht für</t>
  </si>
  <si>
    <t>Hinterlüftung</t>
  </si>
  <si>
    <t>5.4</t>
  </si>
  <si>
    <t>Ausbildung des Fixpunktes gegen</t>
  </si>
  <si>
    <t>Verschiebung (pro Bahn 1 Stück)</t>
  </si>
  <si>
    <t>Schneiden der Falzdachbahnen</t>
  </si>
  <si>
    <t>längs/quer</t>
  </si>
  <si>
    <t>5.5</t>
  </si>
  <si>
    <t>5.6</t>
  </si>
  <si>
    <t>5.7</t>
  </si>
  <si>
    <t>Mehrpreis für Bombierung</t>
  </si>
  <si>
    <t>Radius</t>
  </si>
  <si>
    <t>Ueberhöhung</t>
  </si>
  <si>
    <t>Baubreite nur 375 mm möglich</t>
  </si>
  <si>
    <t>5.8</t>
  </si>
  <si>
    <t>Mehrpreis für Farbschutzfolie</t>
  </si>
  <si>
    <t>(bei Bombierung erforderlich)</t>
  </si>
  <si>
    <t>6</t>
  </si>
  <si>
    <t>An- und Abschlüsse</t>
  </si>
  <si>
    <t>Material analog Metallfalzdach Pos. 5</t>
  </si>
  <si>
    <t>6.1</t>
  </si>
  <si>
    <t>Firstausbildung</t>
  </si>
  <si>
    <t>bestehend aus:</t>
  </si>
  <si>
    <t>- aufbiegen der Falzdachbahn</t>
  </si>
  <si>
    <t xml:space="preserve">  2 Seiten</t>
  </si>
  <si>
    <t>- Profilfüller Typ A, 2 Seiten</t>
  </si>
  <si>
    <t>- Zahnblech inkl. Einhängelasche</t>
  </si>
  <si>
    <t>- Firsthaube</t>
  </si>
  <si>
    <t>- Schiebebleche</t>
  </si>
  <si>
    <t>Firstausbildung komplett</t>
  </si>
  <si>
    <t>6.2</t>
  </si>
  <si>
    <t>Dachrand (Sturmsicherung)</t>
  </si>
  <si>
    <t>6.2.1</t>
  </si>
  <si>
    <t>Ortganghalteprofil durchgehend</t>
  </si>
  <si>
    <t>6.2.2</t>
  </si>
  <si>
    <t>Ortgangabschluss</t>
  </si>
  <si>
    <t>6.2.3</t>
  </si>
  <si>
    <t>Mehrpreis Organgabschluss</t>
  </si>
  <si>
    <t>bombiert, Stärke</t>
  </si>
  <si>
    <t>6.2.4</t>
  </si>
  <si>
    <t>Einhängestreifen zu Ortgang-</t>
  </si>
  <si>
    <t>abschluss, Abwicklung</t>
  </si>
  <si>
    <t>6.3</t>
  </si>
  <si>
    <t>Tropfkantwinkel mit rostfreier</t>
  </si>
  <si>
    <t>Befestigung und Kompriband in</t>
  </si>
  <si>
    <t>Traufe montiert</t>
  </si>
  <si>
    <t>6.4</t>
  </si>
  <si>
    <t>Passbahnen, einseitig aufgekantet</t>
  </si>
  <si>
    <t>6.5</t>
  </si>
  <si>
    <t>Anreifen der Falzbahnen in der Traufe</t>
  </si>
  <si>
    <t>6.6</t>
  </si>
  <si>
    <t>Dach-Wand-Anschluss an</t>
  </si>
  <si>
    <t>aufsteigende Gebäude, Wände,</t>
  </si>
  <si>
    <t>Liftaufbauten etc.</t>
  </si>
  <si>
    <t>7</t>
  </si>
  <si>
    <t>Lichtkuppeneinfassung</t>
  </si>
  <si>
    <t>geschweisst</t>
  </si>
  <si>
    <t>Aluminium, Stärke 1.5 mm</t>
  </si>
  <si>
    <t>Grösse</t>
  </si>
  <si>
    <t>Breite</t>
  </si>
  <si>
    <t>7.1</t>
  </si>
  <si>
    <t>Mehrpreis Beschichtung Standardfarbe</t>
  </si>
  <si>
    <t>7.2</t>
  </si>
  <si>
    <t>Oblichtband-Anschlüsse Abw. 750 mm</t>
  </si>
  <si>
    <t>inkl. Schliessbleche und Filler</t>
  </si>
  <si>
    <t>7.3</t>
  </si>
  <si>
    <t>Gratabdeckung, Ausführung wie Pos.</t>
  </si>
  <si>
    <t>6.1 inkl. Schrägschnitt, 2 Seiten</t>
  </si>
  <si>
    <t>8</t>
  </si>
  <si>
    <t>Rinnen</t>
  </si>
  <si>
    <t>8.1</t>
  </si>
  <si>
    <t>Rinnenhaken</t>
  </si>
  <si>
    <t>Abw.</t>
  </si>
  <si>
    <t>Farbe</t>
  </si>
  <si>
    <t>8.2</t>
  </si>
  <si>
    <t>für Rinnenauflage</t>
  </si>
  <si>
    <t>8.3</t>
  </si>
  <si>
    <t>8.4</t>
  </si>
  <si>
    <t>Wärmedämmung trittfest</t>
  </si>
  <si>
    <t>8.5</t>
  </si>
  <si>
    <t>Rinne</t>
  </si>
  <si>
    <t>8.6</t>
  </si>
  <si>
    <t>Rinnendila geschweisst</t>
  </si>
  <si>
    <t>Abstand max. 6.0 m</t>
  </si>
  <si>
    <t>8.7</t>
  </si>
  <si>
    <t>Ablaufstutzen eingeschweisst</t>
  </si>
  <si>
    <t>Durchmesser</t>
  </si>
  <si>
    <t>8.8</t>
  </si>
  <si>
    <t>Rinnenböden eingeschweisst</t>
  </si>
  <si>
    <t>8.9</t>
  </si>
  <si>
    <t>Ueberläufe eingeschweisst</t>
  </si>
  <si>
    <t>8.10</t>
  </si>
  <si>
    <t>Laubkörbe für Ablaufstutzen</t>
  </si>
  <si>
    <t>8.11</t>
  </si>
  <si>
    <t>Rinnenverlängerung längst mit</t>
  </si>
  <si>
    <t>Eurovap (Rückstausicherung)</t>
  </si>
  <si>
    <t>Breite 2 m, Stösse verschweisst,</t>
  </si>
  <si>
    <t>ankleben an Rinne mit Spezialkleber</t>
  </si>
  <si>
    <t>(bei Dächern unter 5° Neigung</t>
  </si>
  <si>
    <t>unbedingt erforderlich)</t>
  </si>
  <si>
    <t>8.12</t>
  </si>
  <si>
    <t>Kehlrinnen-Ausbildung</t>
  </si>
  <si>
    <t>8.13</t>
  </si>
  <si>
    <t>Dachwasserabläufe</t>
  </si>
  <si>
    <t>Ablaufrohre</t>
  </si>
  <si>
    <t>Rohrschellen</t>
  </si>
  <si>
    <t>Rohrbögen</t>
  </si>
  <si>
    <t>Sockelrohr komplett inkl.</t>
  </si>
  <si>
    <t>Rohrschellen und Abdeck-</t>
  </si>
  <si>
    <t>manschette in PE grau</t>
  </si>
  <si>
    <t>9</t>
  </si>
  <si>
    <t>Sanitäre Entlüftung</t>
  </si>
  <si>
    <t>rund oder eckig</t>
  </si>
  <si>
    <t>9.1</t>
  </si>
  <si>
    <t>Mehrpreis</t>
  </si>
  <si>
    <t>Beschichtung Standardfarbe</t>
  </si>
  <si>
    <t>9.2</t>
  </si>
  <si>
    <t>Abdeckung mit Kunststoffkappe</t>
  </si>
  <si>
    <t>schwarz</t>
  </si>
  <si>
    <t>10</t>
  </si>
  <si>
    <t>Zu- und Abluftdurchdringungen</t>
  </si>
  <si>
    <t>10.1</t>
  </si>
  <si>
    <t>eckig</t>
  </si>
  <si>
    <t>Mehrpreis für runde Ausführung</t>
  </si>
  <si>
    <t>10.2</t>
  </si>
  <si>
    <t>10.3</t>
  </si>
  <si>
    <t>Abdeckung mit Hut</t>
  </si>
  <si>
    <t>10.4</t>
  </si>
  <si>
    <t>11</t>
  </si>
  <si>
    <t>Kamineinfassung</t>
  </si>
  <si>
    <t>11.1</t>
  </si>
  <si>
    <t>11.2</t>
  </si>
  <si>
    <t>11.3</t>
  </si>
  <si>
    <t>11.4</t>
  </si>
  <si>
    <t xml:space="preserve">Mehrpreis </t>
  </si>
  <si>
    <t>11.5</t>
  </si>
  <si>
    <t>Konsolen-Einfassungen für</t>
  </si>
  <si>
    <t>Klimageräte etc.</t>
  </si>
  <si>
    <t>200x200</t>
  </si>
  <si>
    <t>300</t>
  </si>
  <si>
    <t xml:space="preserve">Grösse </t>
  </si>
  <si>
    <t xml:space="preserve">Höhe </t>
  </si>
  <si>
    <t>12</t>
  </si>
  <si>
    <t>Schneefang</t>
  </si>
  <si>
    <t>Universalhalter (2 Stk/m')</t>
  </si>
  <si>
    <t>Schneefangprofil, Detail Nr. 1.11</t>
  </si>
  <si>
    <t>12.1</t>
  </si>
  <si>
    <t>Universalhalter L = 100 mm für</t>
  </si>
  <si>
    <t>Laufstege, sonstige Befestigungen,</t>
  </si>
  <si>
    <t>etc.</t>
  </si>
  <si>
    <t>12.2</t>
  </si>
  <si>
    <t>12.3</t>
  </si>
  <si>
    <t>Laufstege aus Giterrosten verzinkt</t>
  </si>
  <si>
    <t>12.4</t>
  </si>
  <si>
    <t>Geländer für Laufstege</t>
  </si>
  <si>
    <t>12.5</t>
  </si>
  <si>
    <t>Schweissnähte, zusammen-</t>
  </si>
  <si>
    <t>12.6</t>
  </si>
  <si>
    <t>sonstige An- und Abschlüsse</t>
  </si>
  <si>
    <t>TOTAL Dacheindeckung</t>
  </si>
  <si>
    <t>13</t>
  </si>
  <si>
    <t>Vordächer</t>
  </si>
  <si>
    <t>13.1</t>
  </si>
  <si>
    <t>Vordach-Dachbleche S40 oder T40</t>
  </si>
  <si>
    <t>Stahl 0.7 mm, Standardfarbe,</t>
  </si>
  <si>
    <t>Unterseite RAL 9002 DU 15 my</t>
  </si>
  <si>
    <t>13.2</t>
  </si>
  <si>
    <t>Vordachrinnen</t>
  </si>
  <si>
    <t>13.3</t>
  </si>
  <si>
    <t>13.4</t>
  </si>
  <si>
    <t>Sockelrohre</t>
  </si>
  <si>
    <t>13.5</t>
  </si>
  <si>
    <t>Vordachblende</t>
  </si>
  <si>
    <t>Material wie Pos. 1</t>
  </si>
  <si>
    <t>13.6</t>
  </si>
  <si>
    <t>Zugstange Abdichtungen</t>
  </si>
  <si>
    <t>13.7</t>
  </si>
  <si>
    <t>Mehrpreis Pos. 1 mit Vlies</t>
  </si>
  <si>
    <t>TOTAL Vordächer</t>
  </si>
  <si>
    <t>Kran für Ablad des Materials</t>
  </si>
  <si>
    <t>pauschal</t>
  </si>
  <si>
    <t>Traverse für Aufzug der Blechbahnen</t>
  </si>
  <si>
    <t>Abfallmulden</t>
  </si>
  <si>
    <t>Pläne, Verlegepläne, Schnitte</t>
  </si>
  <si>
    <t>Dachrandsicherung</t>
  </si>
  <si>
    <t>Absturznetz</t>
  </si>
  <si>
    <t>Gesamttotal exkl. MWST</t>
  </si>
  <si>
    <t>Ort/Datum</t>
  </si>
  <si>
    <r>
      <t xml:space="preserve">□  </t>
    </r>
    <r>
      <rPr>
        <sz val="10"/>
        <rFont val="Arial"/>
        <family val="2"/>
      </rPr>
      <t>Dicke 100 mm U-Wert 0.38 (W/m2K)</t>
    </r>
  </si>
  <si>
    <r>
      <t xml:space="preserve">□  </t>
    </r>
    <r>
      <rPr>
        <sz val="10"/>
        <rFont val="Arial"/>
        <family val="2"/>
      </rPr>
      <t>Dicke 120 mm U-Wert 0.32 (W/m2K)</t>
    </r>
  </si>
  <si>
    <r>
      <t xml:space="preserve">□  </t>
    </r>
    <r>
      <rPr>
        <sz val="10"/>
        <rFont val="Arial"/>
        <family val="2"/>
      </rPr>
      <t>Dicke 140 mm U-Wert 0.28 (W/m2K)</t>
    </r>
  </si>
  <si>
    <r>
      <t xml:space="preserve">□  </t>
    </r>
    <r>
      <rPr>
        <sz val="10"/>
        <rFont val="Arial"/>
        <family val="2"/>
      </rPr>
      <t>Dicke 160 mm U-Wert 0.25 (W/m2K)</t>
    </r>
  </si>
  <si>
    <r>
      <t xml:space="preserve">□  </t>
    </r>
    <r>
      <rPr>
        <sz val="10"/>
        <rFont val="Arial"/>
        <family val="2"/>
      </rPr>
      <t>Dicke 180 mm U-Wert 0.23 (W/m2K)</t>
    </r>
  </si>
  <si>
    <r>
      <t xml:space="preserve">□  </t>
    </r>
    <r>
      <rPr>
        <sz val="10"/>
        <rFont val="Arial"/>
        <family val="2"/>
      </rPr>
      <t>Dicke 200 mm U-Wert 0.20(W/m2K)</t>
    </r>
  </si>
  <si>
    <r>
      <t xml:space="preserve">□  </t>
    </r>
    <r>
      <rPr>
        <sz val="10"/>
        <rFont val="Arial"/>
        <family val="2"/>
      </rPr>
      <t>Aluminium</t>
    </r>
  </si>
  <si>
    <r>
      <t xml:space="preserve">□ </t>
    </r>
    <r>
      <rPr>
        <sz val="10"/>
        <rFont val="Arial"/>
        <family val="2"/>
      </rPr>
      <t xml:space="preserve"> Stahl</t>
    </r>
  </si>
  <si>
    <r>
      <t xml:space="preserve">□  </t>
    </r>
    <r>
      <rPr>
        <sz val="10"/>
        <rFont val="Arial"/>
        <family val="2"/>
      </rPr>
      <t>stucco blank</t>
    </r>
  </si>
  <si>
    <r>
      <t xml:space="preserve">□  </t>
    </r>
    <r>
      <rPr>
        <sz val="10"/>
        <rFont val="Arial"/>
        <family val="2"/>
      </rPr>
      <t>glatt blank</t>
    </r>
  </si>
  <si>
    <r>
      <t xml:space="preserve">□  </t>
    </r>
    <r>
      <rPr>
        <sz val="10"/>
        <rFont val="Arial"/>
        <family val="2"/>
      </rPr>
      <t>Aluzink</t>
    </r>
  </si>
  <si>
    <r>
      <t xml:space="preserve">□  </t>
    </r>
    <r>
      <rPr>
        <sz val="10"/>
        <rFont val="Arial"/>
        <family val="2"/>
      </rPr>
      <t>Farbe RAL  ________</t>
    </r>
  </si>
  <si>
    <r>
      <t xml:space="preserve">(Leichtbau) mit </t>
    </r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weicher oder </t>
    </r>
    <r>
      <rPr>
        <sz val="10"/>
        <rFont val="Wingdings"/>
        <family val="0"/>
      </rPr>
      <t>o</t>
    </r>
    <r>
      <rPr>
        <sz val="10"/>
        <rFont val="Arial"/>
        <family val="2"/>
      </rPr>
      <t>harter Dämmung</t>
    </r>
  </si>
  <si>
    <t>Befestigungszubehör System-Hersteller</t>
  </si>
  <si>
    <t>PM-Schraube, Edelstahl, 50 mm, Holz</t>
  </si>
  <si>
    <t>5.1.3</t>
  </si>
  <si>
    <t xml:space="preserve">PM-Schraube, Edelstahl, 
25 mm Stahl bis 2.0 mm </t>
  </si>
  <si>
    <t>Fixpunkt mit PM Schrauben</t>
  </si>
  <si>
    <t>5.9</t>
  </si>
  <si>
    <t xml:space="preserve">Mehrpreis für Unterdachbahn mit </t>
  </si>
  <si>
    <t xml:space="preserve">zusätzlich gelochtem Hutprofil für </t>
  </si>
  <si>
    <t>die Durchlüftung des Daches, Höhe</t>
  </si>
  <si>
    <t xml:space="preserve">mind. 40 mm. </t>
  </si>
  <si>
    <t>Wichtig bei Verwendung einer Unter-</t>
  </si>
  <si>
    <t xml:space="preserve">Dämmung eingebracht werden. </t>
  </si>
  <si>
    <t xml:space="preserve">dachbahn, muss eine trittfeste </t>
  </si>
  <si>
    <t>6.7</t>
  </si>
  <si>
    <t>Mehrpreis First entlüftet</t>
  </si>
  <si>
    <t>6.8</t>
  </si>
  <si>
    <t>für Belüftung</t>
  </si>
  <si>
    <t>6.9</t>
  </si>
  <si>
    <t>Abw. ______ mm</t>
  </si>
  <si>
    <t>6.9a</t>
  </si>
  <si>
    <t>Innere Dachrandabdeckung, konische</t>
  </si>
  <si>
    <t>Innere Dachrandabdeckung gerade</t>
  </si>
  <si>
    <t>Rinnenunterschale Tragrinne</t>
  </si>
  <si>
    <t>8.13.1</t>
  </si>
  <si>
    <t>8.13.2</t>
  </si>
  <si>
    <t>8.13.3</t>
  </si>
  <si>
    <t>8.13.4</t>
  </si>
  <si>
    <t>12.7</t>
  </si>
  <si>
    <t>12.8</t>
  </si>
  <si>
    <t>Universalhalter zur Befestigung von Pos. 12.7</t>
  </si>
  <si>
    <t>(mind. 4 Stück per m2)</t>
  </si>
  <si>
    <t>12.9</t>
  </si>
  <si>
    <t>Unterkonstruktion mit Schneefang</t>
  </si>
  <si>
    <t>Windabweisblech</t>
  </si>
  <si>
    <t>Eurovap BIKUVAP KS Alu</t>
  </si>
  <si>
    <t>bauphysikalischen Anforderungen, lose oder kaltselbstklebend</t>
  </si>
  <si>
    <t>Kälteflexible Dampfremse mit Aluminiumfolie bei erhöhten</t>
  </si>
  <si>
    <t xml:space="preserve">verlegt, Überlappungen schweissen. </t>
  </si>
  <si>
    <t>Je nach System wird die Folie flächig oder nur im Überlappungs-</t>
  </si>
  <si>
    <t xml:space="preserve">bereich abgezogen. Längsüberlappungen werden verschweisst. </t>
  </si>
  <si>
    <t xml:space="preserve">Querüberlappungen mit Wärme aktivieren und verkleben, </t>
  </si>
  <si>
    <t>Verarbeitungstemperatur = 10°C. Bei tieferen Temerpaturen</t>
  </si>
  <si>
    <t xml:space="preserve">sind Klebflächen mit Wärmezufuhr zu aktivieren. </t>
  </si>
  <si>
    <t>Trägereinlage: Glasgittervlies, Aluminiumfolie</t>
  </si>
  <si>
    <t>Nenndicke: 2.5 mm Norm 1849-1</t>
  </si>
  <si>
    <r>
      <t>Zug-Dehnungsverhalten in Längsrichtung:</t>
    </r>
    <r>
      <rPr>
        <vertAlign val="superscript"/>
        <sz val="10"/>
        <rFont val="Arial"/>
        <family val="2"/>
      </rPr>
      <t xml:space="preserve"> 1)</t>
    </r>
  </si>
  <si>
    <t>1000 mm N/50 (Norm 12311-1)</t>
  </si>
  <si>
    <r>
      <t xml:space="preserve">Zug-Dehnungsverhalten in Querrichtung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</si>
  <si>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t>900 mm N/50 (Norm 12311-1)</t>
  </si>
  <si>
    <r>
      <t>Zug-Dehnungsverhalten Dehnung</t>
    </r>
    <r>
      <rPr>
        <sz val="10"/>
        <rFont val="Arial"/>
        <family val="2"/>
      </rPr>
      <t>:</t>
    </r>
  </si>
  <si>
    <r>
      <t xml:space="preserve">Kaltbiegeverhalten 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: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-20C° (Norm 1109)</t>
    </r>
  </si>
  <si>
    <t>Wärmestandfestigkeit: 60 C° (Norm 1110)</t>
  </si>
  <si>
    <t>Richtwert 2200 m</t>
  </si>
  <si>
    <t>1. Toleranz +/- 15 %</t>
  </si>
  <si>
    <t>2. Anwendung über 1000 m ü.M. &lt;-20° oder</t>
  </si>
  <si>
    <t>Bezeichnung: E-G,A-2.5-tp (Norm SN EN bzw. SIA V281)</t>
  </si>
  <si>
    <t>Oberfläche oben:    98 cm Talk-Sand-Gemisch</t>
  </si>
  <si>
    <t>Oberfläche unten:   98 cm Gleit- und Abziehfolie</t>
  </si>
  <si>
    <t>7.4</t>
  </si>
  <si>
    <t>Sonstige An- und Abschlüsse</t>
  </si>
  <si>
    <t>7.5</t>
  </si>
  <si>
    <t>Ø 200 mm, Ausbildung als Schwanenhals</t>
  </si>
  <si>
    <t>Material Chromstahl</t>
  </si>
  <si>
    <t>- Ausschneiden Dachkonstruktion inkl. sauberes</t>
  </si>
  <si>
    <t>für Kabel und Rohre der Solaranlage</t>
  </si>
  <si>
    <t xml:space="preserve">Dachdurchdringungen </t>
  </si>
  <si>
    <t xml:space="preserve">  abschliessen</t>
  </si>
  <si>
    <t xml:space="preserve">  Grösse gemäss Plan</t>
  </si>
  <si>
    <t>- Einfassung Tablar bis unter den First geführt</t>
  </si>
  <si>
    <t xml:space="preserve">- Schwanenhalsrohr auf Tablar montiert, </t>
  </si>
  <si>
    <t xml:space="preserve">  alle Teile miteinander verlötet</t>
  </si>
  <si>
    <t>P</t>
  </si>
  <si>
    <t>1.1a</t>
  </si>
  <si>
    <t>Mehrpreis RAL 9010, 25 my</t>
  </si>
  <si>
    <t>1.13</t>
  </si>
  <si>
    <t>1.14</t>
  </si>
  <si>
    <t>Abstand Unterkonstruktion/Halter im Normalfall</t>
  </si>
  <si>
    <t>Statik muss überprüft werden</t>
  </si>
  <si>
    <t>2000</t>
  </si>
  <si>
    <t>1000</t>
  </si>
  <si>
    <t>Abw. _____ mm, inkl. Abdeckung</t>
  </si>
  <si>
    <t>11.6</t>
  </si>
  <si>
    <t>Sonstige Einfassungen</t>
  </si>
  <si>
    <t>11.7</t>
  </si>
  <si>
    <t>Endlos-Schiebehalter mit 2-3 PM 
Schrauben auf 
Unterkonstruktion montiert.
Schiebehalter</t>
  </si>
  <si>
    <t>Sonstige Absturzsicherungen</t>
  </si>
  <si>
    <t>Materialcontainer, Fläche bis 8.0 m2</t>
  </si>
  <si>
    <t>Stk.</t>
  </si>
  <si>
    <t>Baustellensicherung</t>
  </si>
  <si>
    <t xml:space="preserve">Zufahrten, Gehwege und dgl.mit </t>
  </si>
  <si>
    <t>Signaltafeln und Absperrmaterial sichern</t>
  </si>
  <si>
    <t>gl</t>
  </si>
  <si>
    <t xml:space="preserve">Absturzsicherung Einzel-Anschlagpunkt </t>
  </si>
  <si>
    <t xml:space="preserve">Blitzschutzarbeiten </t>
  </si>
  <si>
    <t>in Absprache mit örtlichem Blitzschutz-</t>
  </si>
  <si>
    <t>Inspektor, nach Aufwand</t>
  </si>
  <si>
    <t>Zusätze, Baustelleneinrichtung</t>
  </si>
  <si>
    <t>zum einhängen des Sicherungsseils</t>
  </si>
  <si>
    <t>Sicherungs-Set (Seil + Gurt) mit Falldämpfer</t>
  </si>
  <si>
    <t>Treppenturm</t>
  </si>
  <si>
    <t xml:space="preserve">  flächen für LKW und Kran rund um das Gebäude</t>
  </si>
  <si>
    <t>(gemäss beiliegenden System-Skizzen)</t>
  </si>
  <si>
    <t>Typ PM XT-Klebeband an</t>
  </si>
  <si>
    <t>PM XT-Klebeband abgeklebt</t>
  </si>
  <si>
    <t>Zwischenkonstruktion</t>
  </si>
  <si>
    <t>Holzlattung imprägniert</t>
  </si>
  <si>
    <t>3.1</t>
  </si>
  <si>
    <t>Wärmedämmungen</t>
  </si>
  <si>
    <t>Wärmedämmung Glaswolle</t>
  </si>
  <si>
    <t>3.2</t>
  </si>
  <si>
    <t>Schweissarbeiten</t>
  </si>
  <si>
    <t>Stösse verschweissen inkl. allen Vor- und Nach-</t>
  </si>
  <si>
    <t>behandlungsarbeiten, Schweissnaht</t>
  </si>
  <si>
    <t>abgewickelt gemessen</t>
  </si>
  <si>
    <t xml:space="preserve">Tropfkantwinkel an Blechbahnen </t>
  </si>
  <si>
    <t>anschweissen, Ausführung wie Pos. 5.2</t>
  </si>
  <si>
    <t>5.3a</t>
  </si>
  <si>
    <t xml:space="preserve">Sonstige Schweissarbeiten </t>
  </si>
  <si>
    <t>Ausführung wie Pos. 5.2</t>
  </si>
  <si>
    <t>3.3</t>
  </si>
  <si>
    <t>Uebergängen etc.</t>
  </si>
  <si>
    <t>5.3b</t>
  </si>
  <si>
    <t>Unterkonstruktion für Solarmodule</t>
  </si>
  <si>
    <t>Aluminiumprofil</t>
  </si>
  <si>
    <t>1</t>
  </si>
  <si>
    <t>2.</t>
  </si>
  <si>
    <t>3.</t>
  </si>
  <si>
    <t>4.</t>
  </si>
  <si>
    <t>5.</t>
  </si>
  <si>
    <t>6.</t>
  </si>
  <si>
    <t>7.</t>
  </si>
  <si>
    <t>1.</t>
  </si>
  <si>
    <t>8.</t>
  </si>
  <si>
    <t>9.</t>
  </si>
  <si>
    <t>Zusammenstellung</t>
  </si>
  <si>
    <t>TOTAL Zusätze, Baustelleneinrichtung</t>
  </si>
  <si>
    <t xml:space="preserve">                                10 cm Flammrand</t>
  </si>
  <si>
    <t>4.5</t>
  </si>
  <si>
    <t>Abw. 400 mm, Material analog</t>
  </si>
  <si>
    <t xml:space="preserve">Oblichtbänder und Oblichter </t>
  </si>
  <si>
    <t>1.15</t>
  </si>
  <si>
    <t>Innenfirst</t>
  </si>
  <si>
    <t>Material analog Tragblech</t>
  </si>
  <si>
    <t>Seitliche Randeinfassungen</t>
  </si>
  <si>
    <t>Material analog Tragbleche</t>
  </si>
  <si>
    <t>Abw. ______mm</t>
  </si>
  <si>
    <t>1.16</t>
  </si>
  <si>
    <t>1.17</t>
  </si>
  <si>
    <r>
      <t>o</t>
    </r>
    <r>
      <rPr>
        <sz val="14"/>
        <rFont val="Arial"/>
        <family val="0"/>
      </rPr>
      <t xml:space="preserve"> </t>
    </r>
    <r>
      <rPr>
        <sz val="10"/>
        <rFont val="Arial"/>
        <family val="2"/>
      </rPr>
      <t>Dicke ____mm U-Wert _____ (W/m2K)</t>
    </r>
  </si>
  <si>
    <t xml:space="preserve">schweissen von Gehrungen, </t>
  </si>
  <si>
    <t>13.8</t>
  </si>
  <si>
    <t>7.6</t>
  </si>
  <si>
    <t>Regiestundenansatz</t>
  </si>
  <si>
    <t>Chefmonteur</t>
  </si>
  <si>
    <t>h</t>
  </si>
  <si>
    <t>Monteur</t>
  </si>
  <si>
    <t>Lehrling</t>
  </si>
  <si>
    <t>Traufbalken</t>
  </si>
  <si>
    <t xml:space="preserve">Lochblech bei Traufe </t>
  </si>
  <si>
    <t>10.</t>
  </si>
  <si>
    <t>lm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</si>
</sst>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sz val="10"/>
      <name val="Wingdings"/>
      <family val="0"/>
    </font>
    <font>
      <b/>
      <sz val="14"/>
      <name val="Arial"/>
      <family val="2"/>
    </font>
    <font>
      <sz val="11"/>
      <name val="Arial"/>
      <family val="0"/>
    </font>
    <font>
      <u val="single"/>
      <sz val="8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8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/>
    </xf>
    <xf numFmtId="10" fontId="0" fillId="0" borderId="0" xfId="0" applyNumberFormat="1" applyAlignment="1">
      <alignment horizontal="left"/>
    </xf>
    <xf numFmtId="10" fontId="9" fillId="0" borderId="13" xfId="0" applyNumberFormat="1" applyFont="1" applyBorder="1" applyAlignment="1">
      <alignment horizontal="left"/>
    </xf>
    <xf numFmtId="10" fontId="3" fillId="0" borderId="0" xfId="0" applyNumberFormat="1" applyFont="1" applyAlignment="1">
      <alignment horizontal="left"/>
    </xf>
    <xf numFmtId="10" fontId="2" fillId="0" borderId="11" xfId="0" applyNumberFormat="1" applyFont="1" applyBorder="1" applyAlignment="1">
      <alignment horizontal="left"/>
    </xf>
    <xf numFmtId="10" fontId="0" fillId="0" borderId="0" xfId="0" applyNumberFormat="1" applyFont="1" applyAlignment="1">
      <alignment horizontal="left"/>
    </xf>
    <xf numFmtId="10" fontId="0" fillId="0" borderId="11" xfId="0" applyNumberFormat="1" applyFont="1" applyBorder="1" applyAlignment="1">
      <alignment horizontal="left"/>
    </xf>
    <xf numFmtId="10" fontId="8" fillId="0" borderId="0" xfId="0" applyNumberFormat="1" applyFont="1" applyAlignment="1">
      <alignment horizontal="left"/>
    </xf>
    <xf numFmtId="10" fontId="0" fillId="0" borderId="10" xfId="0" applyNumberFormat="1" applyFont="1" applyBorder="1" applyAlignment="1">
      <alignment horizontal="left"/>
    </xf>
    <xf numFmtId="10" fontId="4" fillId="0" borderId="0" xfId="0" applyNumberFormat="1" applyFont="1" applyAlignment="1">
      <alignment horizontal="left"/>
    </xf>
    <xf numFmtId="10" fontId="0" fillId="0" borderId="0" xfId="0" applyNumberFormat="1" applyFont="1" applyAlignment="1" quotePrefix="1">
      <alignment horizontal="left"/>
    </xf>
    <xf numFmtId="10" fontId="0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6" fillId="0" borderId="0" xfId="48" applyNumberFormat="1" applyAlignment="1" applyProtection="1">
      <alignment horizontal="left"/>
      <protection/>
    </xf>
    <xf numFmtId="10" fontId="3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48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4" fontId="4" fillId="0" borderId="12" xfId="0" applyNumberFormat="1" applyFont="1" applyBorder="1" applyAlignment="1">
      <alignment/>
    </xf>
    <xf numFmtId="49" fontId="1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14" xfId="0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0" fontId="0" fillId="0" borderId="10" xfId="0" applyNumberFormat="1" applyBorder="1" applyAlignment="1">
      <alignment horizontal="left"/>
    </xf>
    <xf numFmtId="10" fontId="0" fillId="0" borderId="14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10" fontId="0" fillId="0" borderId="0" xfId="0" applyNumberFormat="1" applyBorder="1" applyAlignment="1">
      <alignment horizontal="left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left"/>
    </xf>
    <xf numFmtId="10" fontId="0" fillId="33" borderId="0" xfId="0" applyNumberFormat="1" applyFont="1" applyFill="1" applyAlignment="1">
      <alignment horizontal="left"/>
    </xf>
    <xf numFmtId="10" fontId="0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85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11.421875" defaultRowHeight="12.75"/>
  <cols>
    <col min="1" max="1" width="6.7109375" style="37" customWidth="1"/>
    <col min="2" max="2" width="24.57421875" style="0" customWidth="1"/>
    <col min="3" max="3" width="8.28125" style="42" customWidth="1"/>
    <col min="4" max="4" width="14.7109375" style="10" customWidth="1"/>
    <col min="5" max="5" width="6.7109375" style="0" customWidth="1"/>
    <col min="6" max="6" width="5.7109375" style="0" customWidth="1"/>
    <col min="7" max="7" width="7.57421875" style="0" customWidth="1"/>
    <col min="8" max="8" width="4.7109375" style="0" customWidth="1"/>
  </cols>
  <sheetData>
    <row r="2" ht="15.75" customHeight="1"/>
    <row r="3" spans="2:9" ht="30" customHeight="1" thickBot="1">
      <c r="B3" s="33" t="s">
        <v>100</v>
      </c>
      <c r="C3" s="43"/>
      <c r="D3" s="58"/>
      <c r="E3" s="34"/>
      <c r="F3" s="34"/>
      <c r="G3" s="34"/>
      <c r="H3" s="34"/>
      <c r="I3" s="34"/>
    </row>
    <row r="6" spans="2:7" ht="15.75">
      <c r="B6" s="1" t="s">
        <v>5</v>
      </c>
      <c r="C6" s="44"/>
      <c r="G6" s="24"/>
    </row>
    <row r="7" spans="2:7" ht="15.75">
      <c r="B7" s="1"/>
      <c r="C7" s="44"/>
      <c r="G7" s="24"/>
    </row>
    <row r="8" spans="2:7" ht="15.75">
      <c r="B8" s="1"/>
      <c r="C8" s="44"/>
      <c r="G8" s="24"/>
    </row>
    <row r="9" spans="2:9" ht="15.75" thickBot="1">
      <c r="B9" s="26"/>
      <c r="C9" s="45"/>
      <c r="D9" s="59"/>
      <c r="E9" s="27"/>
      <c r="F9" s="27"/>
      <c r="G9" s="28"/>
      <c r="H9" s="27"/>
      <c r="I9" s="27"/>
    </row>
    <row r="10" spans="2:7" ht="15.75">
      <c r="B10" s="1"/>
      <c r="C10" s="44"/>
      <c r="G10" s="24"/>
    </row>
    <row r="11" spans="1:7" s="5" customFormat="1" ht="15.75">
      <c r="A11" s="37"/>
      <c r="B11" s="5" t="s">
        <v>6</v>
      </c>
      <c r="C11" s="46"/>
      <c r="D11" s="1" t="s">
        <v>98</v>
      </c>
      <c r="E11" s="10"/>
      <c r="F11" s="10"/>
      <c r="G11" s="57"/>
    </row>
    <row r="12" spans="1:7" s="5" customFormat="1" ht="12.75">
      <c r="A12" s="37"/>
      <c r="C12" s="46"/>
      <c r="D12" s="10" t="s">
        <v>463</v>
      </c>
      <c r="E12" s="10"/>
      <c r="F12" s="10"/>
      <c r="G12" s="57"/>
    </row>
    <row r="13" spans="1:7" s="5" customFormat="1" ht="15">
      <c r="A13" s="37"/>
      <c r="C13" s="46"/>
      <c r="D13" s="23" t="s">
        <v>7</v>
      </c>
      <c r="E13" s="10"/>
      <c r="F13" s="10"/>
      <c r="G13" s="57"/>
    </row>
    <row r="14" spans="1:7" s="5" customFormat="1" ht="12.75">
      <c r="A14" s="37"/>
      <c r="C14" s="46"/>
      <c r="D14" s="10" t="s">
        <v>8</v>
      </c>
      <c r="E14" s="10"/>
      <c r="F14" s="10"/>
      <c r="G14" s="57"/>
    </row>
    <row r="15" spans="1:7" s="5" customFormat="1" ht="12.75">
      <c r="A15" s="37"/>
      <c r="C15" s="46"/>
      <c r="D15" s="10"/>
      <c r="G15" s="18"/>
    </row>
    <row r="16" spans="1:7" s="5" customFormat="1" ht="12.75">
      <c r="A16" s="37"/>
      <c r="C16" s="46"/>
      <c r="D16" s="10"/>
      <c r="G16" s="18"/>
    </row>
    <row r="17" spans="1:7" s="5" customFormat="1" ht="12.75">
      <c r="A17" s="37"/>
      <c r="B17" s="5" t="s">
        <v>9</v>
      </c>
      <c r="C17" s="46"/>
      <c r="D17" s="10"/>
      <c r="G17" s="18"/>
    </row>
    <row r="18" spans="1:7" s="5" customFormat="1" ht="12.75">
      <c r="A18" s="37"/>
      <c r="C18" s="46"/>
      <c r="D18" s="10"/>
      <c r="G18" s="18"/>
    </row>
    <row r="19" spans="1:7" s="5" customFormat="1" ht="12.75">
      <c r="A19" s="37"/>
      <c r="C19" s="46"/>
      <c r="D19" s="10"/>
      <c r="G19" s="18"/>
    </row>
    <row r="20" spans="1:7" s="5" customFormat="1" ht="12.75">
      <c r="A20" s="37"/>
      <c r="B20" s="22"/>
      <c r="C20" s="46"/>
      <c r="D20" s="10"/>
      <c r="G20" s="18"/>
    </row>
    <row r="21" spans="1:7" s="5" customFormat="1" ht="12.75">
      <c r="A21" s="37"/>
      <c r="B21" s="22"/>
      <c r="C21" s="46"/>
      <c r="D21" s="10"/>
      <c r="G21" s="18"/>
    </row>
    <row r="22" spans="1:7" s="5" customFormat="1" ht="12.75">
      <c r="A22" s="37"/>
      <c r="B22" s="22"/>
      <c r="C22" s="46"/>
      <c r="D22" s="10"/>
      <c r="G22" s="18"/>
    </row>
    <row r="23" spans="1:7" s="5" customFormat="1" ht="12.75">
      <c r="A23" s="37"/>
      <c r="B23" s="5" t="s">
        <v>99</v>
      </c>
      <c r="C23" s="46"/>
      <c r="D23" s="10"/>
      <c r="G23" s="18"/>
    </row>
    <row r="24" spans="1:7" s="5" customFormat="1" ht="12.75">
      <c r="A24" s="37"/>
      <c r="C24" s="46"/>
      <c r="D24" s="10"/>
      <c r="G24" s="18"/>
    </row>
    <row r="25" spans="1:7" s="5" customFormat="1" ht="12.75">
      <c r="A25" s="37"/>
      <c r="C25" s="46"/>
      <c r="D25" s="10"/>
      <c r="G25" s="18"/>
    </row>
    <row r="26" spans="1:7" s="5" customFormat="1" ht="12.75">
      <c r="A26" s="37"/>
      <c r="C26" s="46"/>
      <c r="D26" s="10"/>
      <c r="G26" s="18"/>
    </row>
    <row r="27" spans="1:7" s="5" customFormat="1" ht="12.75">
      <c r="A27" s="37"/>
      <c r="C27" s="46"/>
      <c r="D27" s="10"/>
      <c r="G27" s="18"/>
    </row>
    <row r="28" spans="1:9" s="5" customFormat="1" ht="13.5" thickBot="1">
      <c r="A28" s="37"/>
      <c r="B28" s="29"/>
      <c r="C28" s="47"/>
      <c r="D28" s="59"/>
      <c r="E28" s="29"/>
      <c r="F28" s="29"/>
      <c r="G28" s="30"/>
      <c r="H28" s="29"/>
      <c r="I28" s="29"/>
    </row>
    <row r="29" spans="1:7" s="5" customFormat="1" ht="12.75">
      <c r="A29" s="37"/>
      <c r="C29" s="46"/>
      <c r="D29" s="10"/>
      <c r="G29" s="18"/>
    </row>
    <row r="30" spans="1:7" s="5" customFormat="1" ht="12.75">
      <c r="A30" s="37"/>
      <c r="C30" s="46"/>
      <c r="D30" s="10"/>
      <c r="G30" s="18"/>
    </row>
    <row r="31" spans="1:7" s="5" customFormat="1" ht="15">
      <c r="A31" s="37"/>
      <c r="B31" s="23" t="s">
        <v>101</v>
      </c>
      <c r="C31" s="48"/>
      <c r="D31" s="10"/>
      <c r="G31" s="18"/>
    </row>
    <row r="32" spans="1:7" s="5" customFormat="1" ht="12.75">
      <c r="A32" s="37"/>
      <c r="C32" s="46"/>
      <c r="D32" s="10"/>
      <c r="G32" s="18"/>
    </row>
    <row r="33" spans="1:7" s="5" customFormat="1" ht="12.75">
      <c r="A33" s="37"/>
      <c r="C33" s="46"/>
      <c r="D33" s="10"/>
      <c r="G33" s="18"/>
    </row>
    <row r="34" spans="1:7" s="5" customFormat="1" ht="12.75">
      <c r="A34" s="37"/>
      <c r="B34" s="5" t="s">
        <v>102</v>
      </c>
      <c r="C34" s="46"/>
      <c r="D34" s="10"/>
      <c r="G34" s="18"/>
    </row>
    <row r="35" spans="1:7" s="5" customFormat="1" ht="12.75">
      <c r="A35" s="37"/>
      <c r="C35" s="46"/>
      <c r="D35" s="10"/>
      <c r="G35" s="18"/>
    </row>
    <row r="36" spans="1:7" s="5" customFormat="1" ht="12.75">
      <c r="A36" s="37"/>
      <c r="C36" s="46"/>
      <c r="D36" s="10"/>
      <c r="G36" s="18"/>
    </row>
    <row r="37" spans="1:7" s="5" customFormat="1" ht="12.75">
      <c r="A37" s="37"/>
      <c r="B37" s="5" t="s">
        <v>103</v>
      </c>
      <c r="C37" s="46"/>
      <c r="D37" s="10"/>
      <c r="G37" s="18"/>
    </row>
    <row r="38" spans="1:7" s="5" customFormat="1" ht="12.75">
      <c r="A38" s="37"/>
      <c r="C38" s="46"/>
      <c r="D38" s="10"/>
      <c r="G38" s="18"/>
    </row>
    <row r="39" spans="1:7" s="5" customFormat="1" ht="12.75">
      <c r="A39" s="37"/>
      <c r="C39" s="46"/>
      <c r="D39" s="10"/>
      <c r="G39" s="18"/>
    </row>
    <row r="40" spans="1:7" s="5" customFormat="1" ht="12.75">
      <c r="A40" s="37"/>
      <c r="B40" s="5" t="s">
        <v>16</v>
      </c>
      <c r="C40" s="46"/>
      <c r="D40" s="10"/>
      <c r="G40" s="18"/>
    </row>
    <row r="41" spans="1:7" s="5" customFormat="1" ht="12.75">
      <c r="A41" s="37"/>
      <c r="C41" s="46"/>
      <c r="D41" s="10"/>
      <c r="G41" s="18"/>
    </row>
    <row r="42" spans="1:7" s="5" customFormat="1" ht="12.75">
      <c r="A42" s="37"/>
      <c r="C42" s="46"/>
      <c r="D42" s="10"/>
      <c r="G42" s="18"/>
    </row>
    <row r="43" spans="1:7" s="5" customFormat="1" ht="12.75">
      <c r="A43" s="37"/>
      <c r="C43" s="46"/>
      <c r="D43" s="10"/>
      <c r="G43" s="18"/>
    </row>
    <row r="44" spans="1:7" s="5" customFormat="1" ht="12.75">
      <c r="A44" s="37"/>
      <c r="C44" s="46"/>
      <c r="D44" s="10"/>
      <c r="G44" s="18"/>
    </row>
    <row r="45" spans="1:7" s="5" customFormat="1" ht="12.75">
      <c r="A45" s="37"/>
      <c r="C45" s="46"/>
      <c r="D45" s="10"/>
      <c r="G45" s="18"/>
    </row>
    <row r="46" spans="1:7" s="5" customFormat="1" ht="12.75">
      <c r="A46" s="37"/>
      <c r="B46" s="10" t="s">
        <v>450</v>
      </c>
      <c r="C46" s="46"/>
      <c r="D46" s="10"/>
      <c r="E46" s="5" t="s">
        <v>104</v>
      </c>
      <c r="G46" s="18"/>
    </row>
    <row r="47" spans="1:7" s="5" customFormat="1" ht="12.75">
      <c r="A47" s="37"/>
      <c r="C47" s="46"/>
      <c r="D47" s="10"/>
      <c r="G47" s="18"/>
    </row>
    <row r="48" spans="1:7" s="5" customFormat="1" ht="12.75">
      <c r="A48" s="37"/>
      <c r="C48" s="46"/>
      <c r="D48" s="10"/>
      <c r="G48" s="18"/>
    </row>
    <row r="49" spans="1:7" s="5" customFormat="1" ht="12.75">
      <c r="A49" s="37"/>
      <c r="C49" s="46"/>
      <c r="D49" s="10"/>
      <c r="G49" s="18"/>
    </row>
    <row r="50" spans="1:7" s="5" customFormat="1" ht="12.75">
      <c r="A50" s="37"/>
      <c r="C50" s="46"/>
      <c r="D50" s="10"/>
      <c r="G50" s="18"/>
    </row>
    <row r="51" spans="1:7" s="5" customFormat="1" ht="12.75">
      <c r="A51" s="37"/>
      <c r="C51" s="46"/>
      <c r="D51" s="10"/>
      <c r="G51" s="18"/>
    </row>
    <row r="52" spans="1:7" s="5" customFormat="1" ht="15">
      <c r="A52" s="37"/>
      <c r="B52" s="23" t="s">
        <v>105</v>
      </c>
      <c r="C52" s="48"/>
      <c r="D52" s="10"/>
      <c r="G52" s="18"/>
    </row>
    <row r="53" spans="1:9" s="5" customFormat="1" ht="12.75">
      <c r="A53" s="37"/>
      <c r="B53" s="11"/>
      <c r="C53" s="49"/>
      <c r="D53" s="13"/>
      <c r="E53" s="11"/>
      <c r="F53" s="11"/>
      <c r="G53" s="25"/>
      <c r="H53" s="11"/>
      <c r="I53" s="11"/>
    </row>
    <row r="54" spans="1:7" s="5" customFormat="1" ht="12.75">
      <c r="A54" s="37"/>
      <c r="C54" s="46"/>
      <c r="D54" s="10"/>
      <c r="G54" s="18"/>
    </row>
    <row r="55" spans="1:7" s="5" customFormat="1" ht="12.75">
      <c r="A55" s="37"/>
      <c r="C55" s="46"/>
      <c r="D55" s="10"/>
      <c r="G55" s="18"/>
    </row>
    <row r="56" spans="1:8" s="5" customFormat="1" ht="12.75">
      <c r="A56" s="37"/>
      <c r="C56" s="46"/>
      <c r="D56" s="3" t="s">
        <v>11</v>
      </c>
      <c r="E56" s="6"/>
      <c r="G56" s="18"/>
      <c r="H56" s="6" t="s">
        <v>12</v>
      </c>
    </row>
    <row r="57" spans="1:8" s="5" customFormat="1" ht="12.75">
      <c r="A57" s="37"/>
      <c r="C57" s="46"/>
      <c r="D57" s="3" t="s">
        <v>93</v>
      </c>
      <c r="G57" s="18"/>
      <c r="H57" s="3" t="s">
        <v>93</v>
      </c>
    </row>
    <row r="58" spans="1:8" s="5" customFormat="1" ht="12.75">
      <c r="A58" s="37"/>
      <c r="C58" s="46"/>
      <c r="D58" s="3"/>
      <c r="G58" s="18"/>
      <c r="H58" s="3"/>
    </row>
    <row r="59" spans="1:7" s="5" customFormat="1" ht="12.75">
      <c r="A59" s="37"/>
      <c r="B59" s="5" t="s">
        <v>13</v>
      </c>
      <c r="C59" s="46"/>
      <c r="D59" s="57">
        <f>SUM(I983)</f>
        <v>0</v>
      </c>
      <c r="G59" s="18"/>
    </row>
    <row r="60" spans="1:7" s="5" customFormat="1" ht="12.75">
      <c r="A60" s="37"/>
      <c r="C60" s="46"/>
      <c r="D60" s="57"/>
      <c r="G60" s="18"/>
    </row>
    <row r="61" spans="1:9" s="5" customFormat="1" ht="12.75">
      <c r="A61" s="37"/>
      <c r="B61" t="s">
        <v>125</v>
      </c>
      <c r="C61" s="102"/>
      <c r="D61" s="19">
        <f>SUM(D59*C61)</f>
        <v>0</v>
      </c>
      <c r="G61" s="18"/>
      <c r="H61" s="11"/>
      <c r="I61" s="11"/>
    </row>
    <row r="62" spans="1:8" s="5" customFormat="1" ht="12.75">
      <c r="A62" s="37"/>
      <c r="C62" s="46"/>
      <c r="D62" s="14"/>
      <c r="E62" s="12"/>
      <c r="F62" s="12"/>
      <c r="G62" s="21"/>
      <c r="H62" s="12"/>
    </row>
    <row r="63" spans="1:8" s="5" customFormat="1" ht="12.75">
      <c r="A63" s="37"/>
      <c r="B63" s="5" t="s">
        <v>14</v>
      </c>
      <c r="C63" s="46"/>
      <c r="D63" s="20">
        <f>SUM(D59-D61)</f>
        <v>0</v>
      </c>
      <c r="E63" s="12"/>
      <c r="F63" s="12"/>
      <c r="G63" s="21"/>
      <c r="H63" s="12"/>
    </row>
    <row r="64" spans="1:8" s="5" customFormat="1" ht="12.75">
      <c r="A64" s="37"/>
      <c r="C64" s="46"/>
      <c r="D64" s="20"/>
      <c r="E64" s="12"/>
      <c r="F64" s="12"/>
      <c r="G64" s="21"/>
      <c r="H64" s="12"/>
    </row>
    <row r="65" spans="1:9" s="5" customFormat="1" ht="12.75">
      <c r="A65" s="37"/>
      <c r="B65" t="s">
        <v>126</v>
      </c>
      <c r="C65" s="102"/>
      <c r="D65" s="19">
        <f>SUM(D63*C65)</f>
        <v>0</v>
      </c>
      <c r="E65" s="12"/>
      <c r="F65" s="12"/>
      <c r="G65" s="21"/>
      <c r="H65" s="11"/>
      <c r="I65" s="11"/>
    </row>
    <row r="66" spans="1:8" s="5" customFormat="1" ht="12.75">
      <c r="A66" s="37"/>
      <c r="C66" s="46"/>
      <c r="D66" s="14"/>
      <c r="E66" s="12"/>
      <c r="F66" s="12"/>
      <c r="G66" s="21"/>
      <c r="H66" s="12"/>
    </row>
    <row r="67" spans="1:8" s="5" customFormat="1" ht="12.75">
      <c r="A67" s="37"/>
      <c r="B67" s="5" t="s">
        <v>15</v>
      </c>
      <c r="C67" s="46"/>
      <c r="D67" s="20">
        <f>SUM(D63-D65)</f>
        <v>0</v>
      </c>
      <c r="E67" s="12"/>
      <c r="F67" s="12"/>
      <c r="G67" s="21"/>
      <c r="H67" s="12"/>
    </row>
    <row r="68" spans="1:8" s="5" customFormat="1" ht="12.75">
      <c r="A68" s="37"/>
      <c r="C68" s="46"/>
      <c r="D68" s="20"/>
      <c r="E68" s="12"/>
      <c r="F68" s="12"/>
      <c r="G68" s="21"/>
      <c r="H68" s="12"/>
    </row>
    <row r="69" spans="1:8" s="5" customFormat="1" ht="12.75">
      <c r="A69" s="37"/>
      <c r="B69" s="10" t="s">
        <v>128</v>
      </c>
      <c r="C69" s="102"/>
      <c r="D69" s="20">
        <f>SUM(D67*C69)</f>
        <v>0</v>
      </c>
      <c r="E69" s="12"/>
      <c r="F69" s="12"/>
      <c r="G69" s="21"/>
      <c r="H69" s="12"/>
    </row>
    <row r="70" spans="1:8" s="5" customFormat="1" ht="12.75">
      <c r="A70" s="37"/>
      <c r="C70" s="46"/>
      <c r="D70" s="20"/>
      <c r="E70" s="12"/>
      <c r="F70" s="12"/>
      <c r="G70" s="21"/>
      <c r="H70" s="12"/>
    </row>
    <row r="71" spans="1:9" s="5" customFormat="1" ht="12.75">
      <c r="A71" s="37"/>
      <c r="B71" s="10" t="s">
        <v>129</v>
      </c>
      <c r="C71" s="102"/>
      <c r="D71" s="19">
        <f>SUM(D67*C71)</f>
        <v>0</v>
      </c>
      <c r="E71" s="12"/>
      <c r="F71" s="12"/>
      <c r="G71" s="21"/>
      <c r="H71" s="11"/>
      <c r="I71" s="11"/>
    </row>
    <row r="72" spans="1:8" s="5" customFormat="1" ht="12.75">
      <c r="A72" s="37"/>
      <c r="C72" s="46"/>
      <c r="D72" s="20"/>
      <c r="E72" s="12"/>
      <c r="F72" s="12"/>
      <c r="G72" s="21"/>
      <c r="H72" s="12"/>
    </row>
    <row r="73" spans="1:8" s="5" customFormat="1" ht="12.75">
      <c r="A73" s="37"/>
      <c r="B73" s="5" t="s">
        <v>106</v>
      </c>
      <c r="C73" s="46"/>
      <c r="D73" s="20">
        <f>SUM(D67-D69-D71)</f>
        <v>0</v>
      </c>
      <c r="E73" s="12"/>
      <c r="F73" s="12"/>
      <c r="G73" s="21"/>
      <c r="H73" s="12"/>
    </row>
    <row r="74" spans="1:8" s="5" customFormat="1" ht="12.75">
      <c r="A74" s="37"/>
      <c r="C74" s="46"/>
      <c r="D74" s="20"/>
      <c r="E74" s="12"/>
      <c r="F74" s="12"/>
      <c r="G74" s="21"/>
      <c r="H74" s="12"/>
    </row>
    <row r="75" spans="1:9" s="5" customFormat="1" ht="12.75">
      <c r="A75" s="37"/>
      <c r="B75" s="41" t="s">
        <v>127</v>
      </c>
      <c r="C75" s="103">
        <v>0.08</v>
      </c>
      <c r="D75" s="19">
        <f>SUM(D73*C75)</f>
        <v>0</v>
      </c>
      <c r="E75" s="12"/>
      <c r="F75" s="12"/>
      <c r="G75" s="21"/>
      <c r="H75" s="11"/>
      <c r="I75" s="11"/>
    </row>
    <row r="76" spans="1:7" s="5" customFormat="1" ht="12.75">
      <c r="A76" s="37"/>
      <c r="C76" s="46"/>
      <c r="D76" s="10"/>
      <c r="G76" s="18"/>
    </row>
    <row r="77" spans="1:9" s="5" customFormat="1" ht="13.5" thickBot="1">
      <c r="A77" s="37"/>
      <c r="B77" s="5" t="s">
        <v>101</v>
      </c>
      <c r="C77" s="46"/>
      <c r="D77" s="60">
        <f>SUM(D73+D75)</f>
        <v>0</v>
      </c>
      <c r="G77" s="18"/>
      <c r="H77" s="32"/>
      <c r="I77" s="31"/>
    </row>
    <row r="78" spans="1:7" s="5" customFormat="1" ht="13.5" thickTop="1">
      <c r="A78" s="37"/>
      <c r="C78" s="46"/>
      <c r="D78" s="10"/>
      <c r="G78" s="18"/>
    </row>
    <row r="79" spans="1:7" s="5" customFormat="1" ht="12.75">
      <c r="A79" s="37"/>
      <c r="C79" s="46"/>
      <c r="D79" s="10"/>
      <c r="G79" s="18"/>
    </row>
    <row r="80" spans="1:7" s="5" customFormat="1" ht="12.75">
      <c r="A80" s="37"/>
      <c r="C80" s="46"/>
      <c r="D80" s="10"/>
      <c r="G80" s="18"/>
    </row>
    <row r="81" spans="1:7" s="5" customFormat="1" ht="12.75">
      <c r="A81" s="37"/>
      <c r="C81" s="46"/>
      <c r="D81" s="10"/>
      <c r="G81" s="18"/>
    </row>
    <row r="82" spans="1:7" s="5" customFormat="1" ht="12.75">
      <c r="A82" s="37"/>
      <c r="B82" s="5" t="s">
        <v>10</v>
      </c>
      <c r="C82" s="65"/>
      <c r="D82" s="10" t="s">
        <v>130</v>
      </c>
      <c r="G82" s="18"/>
    </row>
    <row r="83" spans="1:7" s="5" customFormat="1" ht="12.75">
      <c r="A83" s="37"/>
      <c r="C83" s="46"/>
      <c r="D83" s="10"/>
      <c r="G83" s="18"/>
    </row>
    <row r="84" spans="1:7" s="5" customFormat="1" ht="12.75">
      <c r="A84" s="37"/>
      <c r="C84" s="46"/>
      <c r="D84" s="10"/>
      <c r="G84" s="18"/>
    </row>
    <row r="85" spans="1:7" s="5" customFormat="1" ht="12.75">
      <c r="A85" s="37"/>
      <c r="C85" s="46"/>
      <c r="D85" s="10"/>
      <c r="G85" s="18"/>
    </row>
    <row r="86" spans="1:7" s="5" customFormat="1" ht="12.75">
      <c r="A86" s="37"/>
      <c r="C86" s="46"/>
      <c r="D86" s="10"/>
      <c r="G86" s="18"/>
    </row>
    <row r="87" spans="1:7" s="5" customFormat="1" ht="12.75">
      <c r="A87" s="37"/>
      <c r="C87" s="46"/>
      <c r="D87" s="10"/>
      <c r="G87" s="18"/>
    </row>
    <row r="88" spans="1:7" s="5" customFormat="1" ht="12.75">
      <c r="A88" s="37"/>
      <c r="C88" s="46"/>
      <c r="D88" s="10"/>
      <c r="G88" s="18"/>
    </row>
    <row r="89" spans="1:7" s="5" customFormat="1" ht="12.75">
      <c r="A89" s="37"/>
      <c r="C89" s="46"/>
      <c r="D89" s="10"/>
      <c r="G89" s="18"/>
    </row>
    <row r="90" spans="1:7" s="5" customFormat="1" ht="12.75">
      <c r="A90" s="37"/>
      <c r="C90" s="46"/>
      <c r="D90" s="10"/>
      <c r="G90" s="18"/>
    </row>
    <row r="91" spans="1:7" s="5" customFormat="1" ht="12.75">
      <c r="A91" s="37"/>
      <c r="C91" s="46"/>
      <c r="D91" s="10"/>
      <c r="G91" s="18"/>
    </row>
    <row r="92" spans="1:7" s="5" customFormat="1" ht="12.75">
      <c r="A92" s="37"/>
      <c r="C92" s="46"/>
      <c r="D92" s="10"/>
      <c r="G92" s="18"/>
    </row>
    <row r="93" spans="1:7" s="5" customFormat="1" ht="12.75">
      <c r="A93" s="37"/>
      <c r="C93" s="46"/>
      <c r="D93" s="10"/>
      <c r="G93" s="18"/>
    </row>
    <row r="94" spans="1:7" s="5" customFormat="1" ht="12.75">
      <c r="A94" s="37"/>
      <c r="C94" s="46"/>
      <c r="D94" s="10"/>
      <c r="G94" s="18"/>
    </row>
    <row r="95" spans="1:7" s="5" customFormat="1" ht="12.75">
      <c r="A95" s="37"/>
      <c r="C95" s="46"/>
      <c r="D95" s="10"/>
      <c r="G95" s="18"/>
    </row>
    <row r="96" spans="1:7" s="5" customFormat="1" ht="12.75">
      <c r="A96" s="37"/>
      <c r="C96" s="46"/>
      <c r="D96" s="10"/>
      <c r="G96" s="18"/>
    </row>
    <row r="97" spans="1:7" s="5" customFormat="1" ht="12.75">
      <c r="A97" s="37"/>
      <c r="C97" s="46"/>
      <c r="D97" s="10"/>
      <c r="G97" s="18"/>
    </row>
    <row r="98" ht="12.75">
      <c r="G98" s="24"/>
    </row>
    <row r="99" ht="12.75">
      <c r="G99" s="24"/>
    </row>
    <row r="104" spans="1:4" s="5" customFormat="1" ht="12.75">
      <c r="A104" s="37"/>
      <c r="B104" s="5" t="s">
        <v>17</v>
      </c>
      <c r="C104" s="46"/>
      <c r="D104" s="10"/>
    </row>
    <row r="105" spans="1:4" s="5" customFormat="1" ht="12.75">
      <c r="A105" s="37"/>
      <c r="C105" s="46"/>
      <c r="D105" s="10"/>
    </row>
    <row r="106" spans="1:4" s="7" customFormat="1" ht="12.75">
      <c r="A106" s="38"/>
      <c r="B106" s="6" t="s">
        <v>18</v>
      </c>
      <c r="C106" s="50"/>
      <c r="D106" s="10"/>
    </row>
    <row r="107" spans="1:4" s="7" customFormat="1" ht="12.75">
      <c r="A107" s="38"/>
      <c r="B107" s="6"/>
      <c r="C107" s="50"/>
      <c r="D107" s="10"/>
    </row>
    <row r="108" spans="1:4" s="7" customFormat="1" ht="12.75">
      <c r="A108" s="38"/>
      <c r="B108" s="16" t="s">
        <v>1</v>
      </c>
      <c r="C108" s="51"/>
      <c r="D108" s="10"/>
    </row>
    <row r="109" spans="1:4" s="7" customFormat="1" ht="12.75">
      <c r="A109" s="38"/>
      <c r="B109" s="7" t="s">
        <v>2</v>
      </c>
      <c r="C109" s="52"/>
      <c r="D109" s="10"/>
    </row>
    <row r="110" spans="1:4" s="7" customFormat="1" ht="12.75">
      <c r="A110" s="38"/>
      <c r="B110" s="7" t="s">
        <v>19</v>
      </c>
      <c r="C110" s="52"/>
      <c r="D110" s="10"/>
    </row>
    <row r="111" spans="1:4" s="7" customFormat="1" ht="12.75">
      <c r="A111" s="38"/>
      <c r="B111" s="7" t="s">
        <v>20</v>
      </c>
      <c r="C111" s="52"/>
      <c r="D111" s="10"/>
    </row>
    <row r="112" spans="1:4" s="7" customFormat="1" ht="12.75">
      <c r="A112" s="38"/>
      <c r="B112" s="7" t="s">
        <v>21</v>
      </c>
      <c r="C112" s="52"/>
      <c r="D112" s="10"/>
    </row>
    <row r="113" spans="1:4" s="7" customFormat="1" ht="12.75">
      <c r="A113" s="38"/>
      <c r="B113" s="7" t="s">
        <v>564</v>
      </c>
      <c r="C113" s="52"/>
      <c r="D113" s="10"/>
    </row>
    <row r="114" spans="1:4" s="7" customFormat="1" ht="12.75">
      <c r="A114" s="38"/>
      <c r="B114" s="7" t="s">
        <v>22</v>
      </c>
      <c r="C114" s="52"/>
      <c r="D114" s="10"/>
    </row>
    <row r="115" spans="1:4" s="7" customFormat="1" ht="12.75">
      <c r="A115" s="38"/>
      <c r="B115" s="7" t="s">
        <v>23</v>
      </c>
      <c r="C115" s="52"/>
      <c r="D115" s="10"/>
    </row>
    <row r="116" spans="1:4" s="7" customFormat="1" ht="12.75">
      <c r="A116" s="38"/>
      <c r="B116" s="7" t="s">
        <v>24</v>
      </c>
      <c r="C116" s="52"/>
      <c r="D116" s="10"/>
    </row>
    <row r="117" spans="1:4" s="7" customFormat="1" ht="12.75">
      <c r="A117" s="38"/>
      <c r="B117" s="35" t="s">
        <v>110</v>
      </c>
      <c r="C117" s="52"/>
      <c r="D117" s="10"/>
    </row>
    <row r="118" spans="1:4" s="7" customFormat="1" ht="12.75">
      <c r="A118" s="38"/>
      <c r="B118" s="35" t="s">
        <v>111</v>
      </c>
      <c r="C118" s="52"/>
      <c r="D118" s="10"/>
    </row>
    <row r="119" spans="1:4" s="7" customFormat="1" ht="12.75">
      <c r="A119" s="38"/>
      <c r="B119" s="35" t="s">
        <v>112</v>
      </c>
      <c r="C119" s="52"/>
      <c r="D119" s="10"/>
    </row>
    <row r="120" spans="1:4" s="7" customFormat="1" ht="12.75">
      <c r="A120" s="38"/>
      <c r="B120" s="7" t="s">
        <v>25</v>
      </c>
      <c r="C120" s="52"/>
      <c r="D120" s="10"/>
    </row>
    <row r="121" spans="1:4" s="7" customFormat="1" ht="12.75">
      <c r="A121" s="38"/>
      <c r="B121" s="7" t="s">
        <v>26</v>
      </c>
      <c r="C121" s="52"/>
      <c r="D121" s="10"/>
    </row>
    <row r="122" spans="1:4" s="7" customFormat="1" ht="12.75">
      <c r="A122" s="38"/>
      <c r="C122" s="52"/>
      <c r="D122" s="10"/>
    </row>
    <row r="123" spans="1:4" s="7" customFormat="1" ht="12.75">
      <c r="A123" s="38"/>
      <c r="C123" s="52"/>
      <c r="D123" s="10"/>
    </row>
    <row r="124" spans="1:4" s="7" customFormat="1" ht="12.75">
      <c r="A124" s="38"/>
      <c r="B124" s="6" t="s">
        <v>27</v>
      </c>
      <c r="C124" s="50"/>
      <c r="D124" s="10"/>
    </row>
    <row r="125" spans="1:4" s="7" customFormat="1" ht="12.75">
      <c r="A125" s="38"/>
      <c r="C125" s="52"/>
      <c r="D125" s="10"/>
    </row>
    <row r="126" spans="1:4" s="7" customFormat="1" ht="12.75">
      <c r="A126" s="38"/>
      <c r="B126" s="7" t="s">
        <v>28</v>
      </c>
      <c r="C126" s="52"/>
      <c r="D126" s="10"/>
    </row>
    <row r="127" spans="1:4" s="7" customFormat="1" ht="12.75">
      <c r="A127" s="38"/>
      <c r="B127" s="7" t="s">
        <v>29</v>
      </c>
      <c r="C127" s="52"/>
      <c r="D127" s="10"/>
    </row>
    <row r="128" spans="1:4" s="7" customFormat="1" ht="12.75">
      <c r="A128" s="38"/>
      <c r="B128" s="7" t="s">
        <v>30</v>
      </c>
      <c r="C128" s="52"/>
      <c r="D128" s="10"/>
    </row>
    <row r="129" spans="1:4" s="7" customFormat="1" ht="12.75">
      <c r="A129" s="38"/>
      <c r="B129" s="7" t="s">
        <v>31</v>
      </c>
      <c r="C129" s="52"/>
      <c r="D129" s="10"/>
    </row>
    <row r="130" spans="1:4" s="7" customFormat="1" ht="12.75">
      <c r="A130" s="38"/>
      <c r="B130" s="7" t="s">
        <v>32</v>
      </c>
      <c r="C130" s="52"/>
      <c r="D130" s="10"/>
    </row>
    <row r="131" spans="1:4" s="7" customFormat="1" ht="12.75">
      <c r="A131" s="38"/>
      <c r="B131" s="7" t="s">
        <v>33</v>
      </c>
      <c r="C131" s="52"/>
      <c r="D131" s="10"/>
    </row>
    <row r="132" spans="1:4" s="7" customFormat="1" ht="12.75">
      <c r="A132" s="38"/>
      <c r="B132" s="7" t="s">
        <v>34</v>
      </c>
      <c r="C132" s="52"/>
      <c r="D132" s="10"/>
    </row>
    <row r="133" spans="1:4" s="7" customFormat="1" ht="12.75">
      <c r="A133" s="38"/>
      <c r="B133" s="7" t="s">
        <v>35</v>
      </c>
      <c r="C133" s="52"/>
      <c r="D133" s="10"/>
    </row>
    <row r="134" spans="1:4" s="7" customFormat="1" ht="12.75">
      <c r="A134" s="38"/>
      <c r="B134" s="7" t="s">
        <v>36</v>
      </c>
      <c r="C134" s="52"/>
      <c r="D134" s="10"/>
    </row>
    <row r="135" spans="1:4" s="7" customFormat="1" ht="12.75">
      <c r="A135" s="38"/>
      <c r="B135" s="7" t="s">
        <v>37</v>
      </c>
      <c r="C135" s="52"/>
      <c r="D135" s="10"/>
    </row>
    <row r="136" spans="1:4" s="7" customFormat="1" ht="12.75">
      <c r="A136" s="38"/>
      <c r="B136" s="7" t="s">
        <v>38</v>
      </c>
      <c r="C136" s="52"/>
      <c r="D136" s="10"/>
    </row>
    <row r="137" spans="1:4" s="7" customFormat="1" ht="12.75">
      <c r="A137" s="38"/>
      <c r="C137" s="52"/>
      <c r="D137" s="10"/>
    </row>
    <row r="138" spans="1:4" s="7" customFormat="1" ht="12.75">
      <c r="A138" s="38"/>
      <c r="C138" s="52"/>
      <c r="D138" s="10"/>
    </row>
    <row r="139" spans="1:4" s="7" customFormat="1" ht="12.75">
      <c r="A139" s="38"/>
      <c r="B139" s="6" t="s">
        <v>39</v>
      </c>
      <c r="C139" s="50"/>
      <c r="D139" s="10"/>
    </row>
    <row r="140" spans="1:4" s="7" customFormat="1" ht="12.75">
      <c r="A140" s="38"/>
      <c r="C140" s="52"/>
      <c r="D140" s="10"/>
    </row>
    <row r="141" spans="1:4" s="7" customFormat="1" ht="12.75">
      <c r="A141" s="38"/>
      <c r="B141" s="7" t="s">
        <v>3</v>
      </c>
      <c r="C141" s="52"/>
      <c r="D141" s="10"/>
    </row>
    <row r="142" spans="1:4" s="7" customFormat="1" ht="12.75">
      <c r="A142" s="38"/>
      <c r="B142" s="7" t="s">
        <v>4</v>
      </c>
      <c r="C142" s="52"/>
      <c r="D142" s="10"/>
    </row>
    <row r="143" spans="1:4" s="7" customFormat="1" ht="12.75">
      <c r="A143" s="38"/>
      <c r="C143" s="52"/>
      <c r="D143" s="10"/>
    </row>
    <row r="144" spans="1:4" s="7" customFormat="1" ht="12.75">
      <c r="A144" s="38"/>
      <c r="C144" s="52"/>
      <c r="D144" s="10"/>
    </row>
    <row r="145" spans="1:4" s="7" customFormat="1" ht="12.75">
      <c r="A145" s="38"/>
      <c r="B145" s="7" t="s">
        <v>40</v>
      </c>
      <c r="C145" s="52"/>
      <c r="D145" s="10"/>
    </row>
    <row r="146" spans="1:4" s="7" customFormat="1" ht="12.75">
      <c r="A146" s="38"/>
      <c r="B146" s="7" t="s">
        <v>41</v>
      </c>
      <c r="C146" s="52"/>
      <c r="D146" s="10"/>
    </row>
    <row r="147" spans="1:4" s="7" customFormat="1" ht="12.75">
      <c r="A147" s="38"/>
      <c r="B147" s="7" t="s">
        <v>113</v>
      </c>
      <c r="C147" s="52"/>
      <c r="D147" s="10"/>
    </row>
    <row r="148" spans="1:4" s="7" customFormat="1" ht="12.75">
      <c r="A148" s="38"/>
      <c r="B148" s="7" t="s">
        <v>114</v>
      </c>
      <c r="C148" s="52"/>
      <c r="D148" s="10"/>
    </row>
    <row r="149" spans="1:4" s="7" customFormat="1" ht="12.75">
      <c r="A149" s="38"/>
      <c r="B149" s="7" t="s">
        <v>115</v>
      </c>
      <c r="C149" s="52"/>
      <c r="D149" s="10"/>
    </row>
    <row r="150" spans="1:4" s="7" customFormat="1" ht="12.75">
      <c r="A150" s="38"/>
      <c r="B150" s="7" t="s">
        <v>82</v>
      </c>
      <c r="C150" s="52"/>
      <c r="D150" s="10"/>
    </row>
    <row r="151" spans="1:4" s="7" customFormat="1" ht="12.75">
      <c r="A151" s="38"/>
      <c r="B151" s="36" t="s">
        <v>116</v>
      </c>
      <c r="C151" s="53"/>
      <c r="D151" s="10"/>
    </row>
    <row r="152" spans="1:4" s="7" customFormat="1" ht="12.75">
      <c r="A152" s="38"/>
      <c r="B152" s="4"/>
      <c r="C152" s="54"/>
      <c r="D152" s="10"/>
    </row>
    <row r="153" spans="1:4" s="7" customFormat="1" ht="12.75">
      <c r="A153" s="38"/>
      <c r="C153" s="52"/>
      <c r="D153" s="10"/>
    </row>
    <row r="154" spans="1:4" s="7" customFormat="1" ht="12.75">
      <c r="A154" s="38"/>
      <c r="C154" s="52"/>
      <c r="D154" s="10"/>
    </row>
    <row r="155" spans="1:4" s="7" customFormat="1" ht="12.75">
      <c r="A155" s="38"/>
      <c r="C155" s="52"/>
      <c r="D155" s="10"/>
    </row>
    <row r="157" spans="2:3" ht="15.75">
      <c r="B157" s="1" t="s">
        <v>42</v>
      </c>
      <c r="C157" s="44"/>
    </row>
    <row r="158" spans="2:3" ht="15.75">
      <c r="B158" s="1"/>
      <c r="C158" s="44"/>
    </row>
    <row r="159" spans="2:3" ht="15.75">
      <c r="B159" s="1"/>
      <c r="C159" s="44"/>
    </row>
    <row r="160" spans="2:3" ht="15.75">
      <c r="B160" s="1" t="s">
        <v>43</v>
      </c>
      <c r="C160" s="44"/>
    </row>
    <row r="161" ht="15">
      <c r="D161" s="2"/>
    </row>
    <row r="162" ht="15.75">
      <c r="D162" s="1"/>
    </row>
    <row r="163" spans="1:4" s="7" customFormat="1" ht="12.75">
      <c r="A163" s="37"/>
      <c r="B163" s="6" t="s">
        <v>44</v>
      </c>
      <c r="C163" s="50"/>
      <c r="D163" s="10"/>
    </row>
    <row r="164" spans="1:4" s="7" customFormat="1" ht="12.75">
      <c r="A164" s="38"/>
      <c r="C164" s="52"/>
      <c r="D164" s="10"/>
    </row>
    <row r="165" spans="1:4" s="7" customFormat="1" ht="12.75">
      <c r="A165" s="38"/>
      <c r="B165" s="7" t="s">
        <v>45</v>
      </c>
      <c r="C165" s="52"/>
      <c r="D165" s="13"/>
    </row>
    <row r="166" spans="1:4" s="7" customFormat="1" ht="12.75">
      <c r="A166" s="38"/>
      <c r="C166" s="52"/>
      <c r="D166" s="10"/>
    </row>
    <row r="167" spans="1:4" s="7" customFormat="1" ht="12.75">
      <c r="A167" s="38"/>
      <c r="B167" s="7" t="s">
        <v>46</v>
      </c>
      <c r="C167" s="52"/>
      <c r="D167" s="13"/>
    </row>
    <row r="168" spans="1:4" s="7" customFormat="1" ht="12.75">
      <c r="A168" s="38"/>
      <c r="C168" s="52"/>
      <c r="D168" s="10"/>
    </row>
    <row r="169" spans="1:4" s="7" customFormat="1" ht="12.75">
      <c r="A169" s="38"/>
      <c r="B169" s="7" t="s">
        <v>47</v>
      </c>
      <c r="C169" s="52"/>
      <c r="D169" s="13"/>
    </row>
    <row r="170" spans="1:4" s="7" customFormat="1" ht="12.75">
      <c r="A170" s="38"/>
      <c r="C170" s="52"/>
      <c r="D170" s="10"/>
    </row>
    <row r="171" spans="1:4" s="7" customFormat="1" ht="12.75">
      <c r="A171" s="38"/>
      <c r="B171" s="7" t="s">
        <v>48</v>
      </c>
      <c r="C171" s="52"/>
      <c r="D171" s="13"/>
    </row>
    <row r="172" spans="1:4" s="7" customFormat="1" ht="12.75">
      <c r="A172" s="38"/>
      <c r="C172" s="52"/>
      <c r="D172" s="10"/>
    </row>
    <row r="173" spans="1:4" s="7" customFormat="1" ht="12.75">
      <c r="A173" s="38"/>
      <c r="B173" s="7" t="s">
        <v>49</v>
      </c>
      <c r="C173" s="52"/>
      <c r="D173" s="13"/>
    </row>
    <row r="174" spans="1:4" s="7" customFormat="1" ht="12.75">
      <c r="A174" s="38"/>
      <c r="C174" s="52"/>
      <c r="D174" s="10"/>
    </row>
    <row r="175" spans="1:4" s="7" customFormat="1" ht="12.75">
      <c r="A175" s="38"/>
      <c r="B175" s="7" t="s">
        <v>50</v>
      </c>
      <c r="C175" s="52"/>
      <c r="D175" s="13"/>
    </row>
    <row r="176" spans="1:4" s="7" customFormat="1" ht="12.75">
      <c r="A176" s="38"/>
      <c r="C176" s="52"/>
      <c r="D176" s="10"/>
    </row>
    <row r="177" spans="1:4" s="7" customFormat="1" ht="12.75">
      <c r="A177" s="38"/>
      <c r="B177" s="7" t="s">
        <v>51</v>
      </c>
      <c r="C177" s="52"/>
      <c r="D177" s="13"/>
    </row>
    <row r="178" spans="1:4" s="7" customFormat="1" ht="12.75">
      <c r="A178" s="38"/>
      <c r="C178" s="52"/>
      <c r="D178" s="10"/>
    </row>
    <row r="179" spans="1:4" s="7" customFormat="1" ht="12.75">
      <c r="A179" s="38"/>
      <c r="B179" s="7" t="s">
        <v>52</v>
      </c>
      <c r="C179" s="52"/>
      <c r="D179" s="13"/>
    </row>
    <row r="180" spans="1:4" s="7" customFormat="1" ht="12.75">
      <c r="A180" s="38"/>
      <c r="C180" s="52"/>
      <c r="D180" s="10"/>
    </row>
    <row r="181" spans="1:4" s="7" customFormat="1" ht="12.75">
      <c r="A181" s="38"/>
      <c r="B181" s="7" t="s">
        <v>53</v>
      </c>
      <c r="C181" s="52"/>
      <c r="D181" s="13"/>
    </row>
    <row r="182" spans="1:4" s="7" customFormat="1" ht="12.75">
      <c r="A182" s="38"/>
      <c r="C182" s="52"/>
      <c r="D182" s="10"/>
    </row>
    <row r="183" spans="1:4" s="7" customFormat="1" ht="12.75">
      <c r="A183" s="38"/>
      <c r="B183" s="7" t="s">
        <v>109</v>
      </c>
      <c r="C183" s="52"/>
      <c r="D183" s="13"/>
    </row>
    <row r="184" spans="1:4" s="7" customFormat="1" ht="12.75">
      <c r="A184" s="38"/>
      <c r="C184" s="52"/>
      <c r="D184" s="10"/>
    </row>
    <row r="185" spans="1:4" s="7" customFormat="1" ht="12.75">
      <c r="A185" s="38"/>
      <c r="B185" s="7" t="s">
        <v>50</v>
      </c>
      <c r="C185" s="52"/>
      <c r="D185" s="13"/>
    </row>
    <row r="186" spans="1:4" s="7" customFormat="1" ht="12.75">
      <c r="A186" s="38"/>
      <c r="C186" s="52"/>
      <c r="D186" s="10"/>
    </row>
    <row r="187" spans="1:4" s="7" customFormat="1" ht="12.75">
      <c r="A187" s="38"/>
      <c r="C187" s="52"/>
      <c r="D187" s="10"/>
    </row>
    <row r="188" spans="1:4" s="7" customFormat="1" ht="12.75">
      <c r="A188" s="38"/>
      <c r="B188" s="7" t="s">
        <v>54</v>
      </c>
      <c r="C188" s="52"/>
      <c r="D188" s="10"/>
    </row>
    <row r="189" spans="1:4" s="7" customFormat="1" ht="12.75">
      <c r="A189" s="38"/>
      <c r="C189" s="52"/>
      <c r="D189" s="10"/>
    </row>
    <row r="190" spans="1:4" s="7" customFormat="1" ht="12.75">
      <c r="A190" s="38"/>
      <c r="B190" s="7" t="s">
        <v>55</v>
      </c>
      <c r="C190" s="52"/>
      <c r="D190" s="10"/>
    </row>
    <row r="191" spans="1:4" s="7" customFormat="1" ht="12.75">
      <c r="A191" s="38"/>
      <c r="B191" s="7" t="s">
        <v>56</v>
      </c>
      <c r="C191" s="52"/>
      <c r="D191" s="13"/>
    </row>
    <row r="192" spans="1:4" s="7" customFormat="1" ht="12.75">
      <c r="A192" s="38"/>
      <c r="C192" s="52"/>
      <c r="D192" s="10"/>
    </row>
    <row r="193" spans="1:4" s="7" customFormat="1" ht="12.75">
      <c r="A193" s="38"/>
      <c r="B193" s="7" t="s">
        <v>57</v>
      </c>
      <c r="C193" s="52"/>
      <c r="D193" s="13"/>
    </row>
    <row r="207" spans="1:4" s="7" customFormat="1" ht="15.75">
      <c r="A207" s="37"/>
      <c r="B207" s="9" t="s">
        <v>81</v>
      </c>
      <c r="C207" s="55"/>
      <c r="D207" s="10"/>
    </row>
    <row r="208" spans="1:4" s="7" customFormat="1" ht="12.75">
      <c r="A208" s="38"/>
      <c r="C208" s="52"/>
      <c r="D208" s="10"/>
    </row>
    <row r="209" spans="1:4" s="7" customFormat="1" ht="12.75">
      <c r="A209" s="38"/>
      <c r="C209" s="52"/>
      <c r="D209" s="10"/>
    </row>
    <row r="210" spans="1:4" s="7" customFormat="1" ht="12.75">
      <c r="A210" s="38"/>
      <c r="B210" s="7" t="s">
        <v>58</v>
      </c>
      <c r="C210" s="52"/>
      <c r="D210" s="10"/>
    </row>
    <row r="211" spans="1:4" s="7" customFormat="1" ht="12.75">
      <c r="A211" s="38"/>
      <c r="B211" s="7" t="s">
        <v>59</v>
      </c>
      <c r="C211" s="52"/>
      <c r="D211" s="10"/>
    </row>
    <row r="212" spans="1:4" s="7" customFormat="1" ht="12.75">
      <c r="A212" s="38"/>
      <c r="B212" s="7" t="s">
        <v>565</v>
      </c>
      <c r="C212" s="52"/>
      <c r="D212" s="10"/>
    </row>
    <row r="213" spans="1:4" s="7" customFormat="1" ht="12.75">
      <c r="A213" s="38"/>
      <c r="C213" s="52"/>
      <c r="D213" s="10"/>
    </row>
    <row r="214" spans="1:4" s="7" customFormat="1" ht="12.75">
      <c r="A214" s="38"/>
      <c r="B214" s="3" t="s">
        <v>83</v>
      </c>
      <c r="C214" s="56"/>
      <c r="D214" s="10"/>
    </row>
    <row r="215" spans="1:4" s="7" customFormat="1" ht="12.75">
      <c r="A215" s="38"/>
      <c r="B215" s="3" t="s">
        <v>84</v>
      </c>
      <c r="C215" s="56"/>
      <c r="D215" s="10"/>
    </row>
    <row r="216" spans="1:4" s="7" customFormat="1" ht="12.75">
      <c r="A216" s="38"/>
      <c r="C216" s="52"/>
      <c r="D216" s="10"/>
    </row>
    <row r="217" spans="1:4" s="7" customFormat="1" ht="12.75">
      <c r="A217" s="38"/>
      <c r="B217" s="7" t="s">
        <v>60</v>
      </c>
      <c r="C217" s="52"/>
      <c r="D217" s="10"/>
    </row>
    <row r="218" spans="1:4" s="7" customFormat="1" ht="12.75">
      <c r="A218" s="38"/>
      <c r="B218" s="7" t="s">
        <v>94</v>
      </c>
      <c r="C218" s="52"/>
      <c r="D218" s="10"/>
    </row>
    <row r="219" spans="1:4" s="7" customFormat="1" ht="12.75">
      <c r="A219" s="38"/>
      <c r="B219" s="7" t="s">
        <v>95</v>
      </c>
      <c r="C219" s="52"/>
      <c r="D219" s="10"/>
    </row>
    <row r="220" spans="1:4" s="7" customFormat="1" ht="12.75">
      <c r="A220" s="38"/>
      <c r="B220" s="7" t="s">
        <v>61</v>
      </c>
      <c r="C220" s="52"/>
      <c r="D220" s="10"/>
    </row>
    <row r="221" spans="1:4" s="7" customFormat="1" ht="12.75">
      <c r="A221" s="38"/>
      <c r="B221" s="7" t="s">
        <v>85</v>
      </c>
      <c r="C221" s="52"/>
      <c r="D221" s="10"/>
    </row>
    <row r="222" spans="1:4" s="7" customFormat="1" ht="12.75">
      <c r="A222" s="38"/>
      <c r="B222" s="7" t="s">
        <v>90</v>
      </c>
      <c r="C222" s="52"/>
      <c r="D222" s="10"/>
    </row>
    <row r="223" spans="1:4" s="7" customFormat="1" ht="12.75">
      <c r="A223" s="38"/>
      <c r="B223" s="7" t="s">
        <v>91</v>
      </c>
      <c r="C223" s="52"/>
      <c r="D223" s="61"/>
    </row>
    <row r="224" spans="1:4" s="7" customFormat="1" ht="12.75">
      <c r="A224" s="38"/>
      <c r="B224" s="7" t="s">
        <v>92</v>
      </c>
      <c r="C224" s="52"/>
      <c r="D224" s="61"/>
    </row>
    <row r="225" spans="1:4" s="7" customFormat="1" ht="12.75">
      <c r="A225" s="38"/>
      <c r="C225" s="52"/>
      <c r="D225" s="10"/>
    </row>
    <row r="226" spans="1:4" s="7" customFormat="1" ht="12.75">
      <c r="A226" s="38"/>
      <c r="B226" s="7" t="s">
        <v>62</v>
      </c>
      <c r="C226" s="52"/>
      <c r="D226" s="10"/>
    </row>
    <row r="227" spans="1:4" s="7" customFormat="1" ht="12.75">
      <c r="A227" s="38"/>
      <c r="C227" s="52"/>
      <c r="D227" s="10"/>
    </row>
    <row r="228" spans="1:4" s="7" customFormat="1" ht="12.75">
      <c r="A228" s="38"/>
      <c r="C228" s="52"/>
      <c r="D228" s="10"/>
    </row>
    <row r="229" spans="1:4" s="7" customFormat="1" ht="12.75">
      <c r="A229" s="38"/>
      <c r="B229" s="7" t="s">
        <v>63</v>
      </c>
      <c r="C229" s="52"/>
      <c r="D229" s="10" t="s">
        <v>64</v>
      </c>
    </row>
    <row r="230" spans="1:4" s="7" customFormat="1" ht="12.75">
      <c r="A230" s="38"/>
      <c r="C230" s="52"/>
      <c r="D230" s="62" t="s">
        <v>107</v>
      </c>
    </row>
    <row r="231" spans="1:4" s="7" customFormat="1" ht="12.75">
      <c r="A231" s="38"/>
      <c r="C231" s="52"/>
      <c r="D231" s="62" t="s">
        <v>108</v>
      </c>
    </row>
    <row r="232" spans="1:4" s="7" customFormat="1" ht="12.75">
      <c r="A232" s="38"/>
      <c r="C232" s="52"/>
      <c r="D232" s="10" t="s">
        <v>65</v>
      </c>
    </row>
    <row r="233" spans="1:4" s="7" customFormat="1" ht="12.75">
      <c r="A233" s="38"/>
      <c r="C233" s="52"/>
      <c r="D233" s="10" t="s">
        <v>66</v>
      </c>
    </row>
    <row r="234" spans="1:4" s="7" customFormat="1" ht="12.75">
      <c r="A234" s="38"/>
      <c r="C234" s="52"/>
      <c r="D234" s="10"/>
    </row>
    <row r="235" spans="1:4" s="7" customFormat="1" ht="15.75">
      <c r="A235" s="39">
        <v>1</v>
      </c>
      <c r="B235" s="1" t="s">
        <v>67</v>
      </c>
      <c r="C235" s="50"/>
      <c r="D235" s="10"/>
    </row>
    <row r="236" spans="1:4" s="7" customFormat="1" ht="12.75">
      <c r="A236" s="38"/>
      <c r="C236" s="52"/>
      <c r="D236" s="10"/>
    </row>
    <row r="237" spans="1:4" s="7" customFormat="1" ht="12.75">
      <c r="A237" s="38"/>
      <c r="C237" s="52"/>
      <c r="D237" s="10"/>
    </row>
    <row r="238" spans="1:4" s="7" customFormat="1" ht="12.75">
      <c r="A238" s="38"/>
      <c r="B238" s="7" t="s">
        <v>68</v>
      </c>
      <c r="C238" s="52"/>
      <c r="D238" s="10" t="s">
        <v>69</v>
      </c>
    </row>
    <row r="239" spans="1:4" s="7" customFormat="1" ht="9.75" customHeight="1">
      <c r="A239" s="38"/>
      <c r="C239" s="52"/>
      <c r="D239" s="10"/>
    </row>
    <row r="240" spans="1:4" s="7" customFormat="1" ht="12.75">
      <c r="A240" s="38"/>
      <c r="B240" s="7" t="s">
        <v>70</v>
      </c>
      <c r="C240" s="52"/>
      <c r="D240" s="13"/>
    </row>
    <row r="241" spans="1:4" s="7" customFormat="1" ht="9.75" customHeight="1">
      <c r="A241" s="38"/>
      <c r="C241" s="52"/>
      <c r="D241" s="10"/>
    </row>
    <row r="242" spans="1:4" s="7" customFormat="1" ht="12.75">
      <c r="A242" s="38"/>
      <c r="B242" s="7" t="s">
        <v>71</v>
      </c>
      <c r="C242" s="52"/>
      <c r="D242" s="10" t="s">
        <v>72</v>
      </c>
    </row>
    <row r="243" spans="1:4" s="7" customFormat="1" ht="9.75" customHeight="1">
      <c r="A243" s="38"/>
      <c r="C243" s="52"/>
      <c r="D243" s="10"/>
    </row>
    <row r="244" spans="1:5" s="7" customFormat="1" ht="12.75">
      <c r="A244" s="38"/>
      <c r="B244" s="7" t="s">
        <v>73</v>
      </c>
      <c r="C244" s="52"/>
      <c r="D244" s="63"/>
      <c r="E244" s="7" t="s">
        <v>79</v>
      </c>
    </row>
    <row r="245" spans="1:4" s="7" customFormat="1" ht="9.75" customHeight="1">
      <c r="A245" s="38"/>
      <c r="C245" s="52"/>
      <c r="D245" s="64"/>
    </row>
    <row r="246" spans="1:5" s="7" customFormat="1" ht="12.75">
      <c r="A246" s="38"/>
      <c r="B246" s="7" t="s">
        <v>74</v>
      </c>
      <c r="C246" s="52"/>
      <c r="D246" s="63"/>
      <c r="E246" s="7" t="s">
        <v>79</v>
      </c>
    </row>
    <row r="247" spans="1:4" s="7" customFormat="1" ht="9.75" customHeight="1">
      <c r="A247" s="38"/>
      <c r="C247" s="52"/>
      <c r="D247" s="64"/>
    </row>
    <row r="248" spans="1:5" s="7" customFormat="1" ht="12.75">
      <c r="A248" s="38"/>
      <c r="B248" s="7" t="s">
        <v>75</v>
      </c>
      <c r="C248" s="52"/>
      <c r="D248" s="63"/>
      <c r="E248" s="7" t="s">
        <v>79</v>
      </c>
    </row>
    <row r="249" spans="1:4" s="7" customFormat="1" ht="9.75" customHeight="1">
      <c r="A249" s="38"/>
      <c r="C249" s="52"/>
      <c r="D249" s="64"/>
    </row>
    <row r="250" spans="1:5" s="7" customFormat="1" ht="14.25">
      <c r="A250" s="38"/>
      <c r="B250" s="7" t="s">
        <v>76</v>
      </c>
      <c r="C250" s="52"/>
      <c r="D250" s="63"/>
      <c r="E250" s="7" t="s">
        <v>88</v>
      </c>
    </row>
    <row r="251" spans="1:4" s="7" customFormat="1" ht="9.75" customHeight="1">
      <c r="A251" s="38"/>
      <c r="C251" s="52"/>
      <c r="D251" s="64"/>
    </row>
    <row r="252" spans="1:5" s="7" customFormat="1" ht="12.75">
      <c r="A252" s="38"/>
      <c r="B252" s="7" t="s">
        <v>117</v>
      </c>
      <c r="C252" s="52"/>
      <c r="D252" s="63"/>
      <c r="E252" s="7" t="s">
        <v>86</v>
      </c>
    </row>
    <row r="253" spans="1:4" s="7" customFormat="1" ht="9.75" customHeight="1">
      <c r="A253" s="38"/>
      <c r="C253" s="52"/>
      <c r="D253" s="64"/>
    </row>
    <row r="254" spans="1:4" s="7" customFormat="1" ht="12.75">
      <c r="A254" s="38"/>
      <c r="B254" s="7" t="s">
        <v>77</v>
      </c>
      <c r="C254" s="52"/>
      <c r="D254" s="63"/>
    </row>
    <row r="255" spans="1:4" s="7" customFormat="1" ht="9.75" customHeight="1">
      <c r="A255" s="38"/>
      <c r="C255" s="52"/>
      <c r="D255" s="10"/>
    </row>
    <row r="256" spans="1:9" s="7" customFormat="1" ht="14.25">
      <c r="A256" s="38"/>
      <c r="B256" s="7" t="s">
        <v>78</v>
      </c>
      <c r="C256" s="52"/>
      <c r="D256" s="10"/>
      <c r="E256" s="15"/>
      <c r="F256" s="7" t="s">
        <v>87</v>
      </c>
      <c r="G256" s="17"/>
      <c r="H256" s="8"/>
      <c r="I256" s="17">
        <f>SUM(E256*G256)</f>
        <v>0</v>
      </c>
    </row>
    <row r="257" spans="5:9" ht="12.75">
      <c r="E257" s="10"/>
      <c r="F257" s="10"/>
      <c r="G257" s="10"/>
      <c r="H257" s="10"/>
      <c r="I257" s="10"/>
    </row>
    <row r="258" spans="5:9" ht="12.75">
      <c r="E258" s="10"/>
      <c r="F258" s="10"/>
      <c r="G258" s="10"/>
      <c r="H258" s="10"/>
      <c r="I258" s="10"/>
    </row>
    <row r="259" spans="5:9" ht="12.75">
      <c r="E259" s="10"/>
      <c r="F259" s="10"/>
      <c r="G259" s="10"/>
      <c r="H259" s="10"/>
      <c r="I259" s="10"/>
    </row>
    <row r="260" spans="5:9" ht="12.75">
      <c r="E260" s="10"/>
      <c r="F260" s="10"/>
      <c r="G260" s="10"/>
      <c r="H260" s="10"/>
      <c r="I260" s="10"/>
    </row>
    <row r="261" spans="1:9" ht="12.75">
      <c r="A261" s="40" t="s">
        <v>131</v>
      </c>
      <c r="B261" s="10" t="s">
        <v>132</v>
      </c>
      <c r="E261" s="10"/>
      <c r="F261" s="10"/>
      <c r="G261" s="10"/>
      <c r="H261" s="10"/>
      <c r="I261" s="10"/>
    </row>
    <row r="262" spans="2:9" ht="12.75">
      <c r="B262" s="10" t="s">
        <v>133</v>
      </c>
      <c r="E262" s="10"/>
      <c r="F262" s="10"/>
      <c r="G262" s="10"/>
      <c r="H262" s="10"/>
      <c r="I262" s="10"/>
    </row>
    <row r="263" spans="2:9" ht="14.25">
      <c r="B263" s="10" t="s">
        <v>134</v>
      </c>
      <c r="E263" s="15"/>
      <c r="F263" s="7" t="s">
        <v>87</v>
      </c>
      <c r="G263" s="17"/>
      <c r="H263" s="8"/>
      <c r="I263" s="17">
        <f>SUM(E263*G263)</f>
        <v>0</v>
      </c>
    </row>
    <row r="264" spans="5:9" ht="12.75">
      <c r="E264" s="10"/>
      <c r="F264" s="10"/>
      <c r="G264" s="10"/>
      <c r="H264" s="10"/>
      <c r="I264" s="10"/>
    </row>
    <row r="265" spans="1:9" ht="14.25">
      <c r="A265" s="37" t="s">
        <v>536</v>
      </c>
      <c r="B265" t="s">
        <v>537</v>
      </c>
      <c r="E265" s="13"/>
      <c r="F265" s="7" t="s">
        <v>87</v>
      </c>
      <c r="G265" s="13"/>
      <c r="H265" s="10"/>
      <c r="I265" s="17">
        <f>SUM(E265*G265)</f>
        <v>0</v>
      </c>
    </row>
    <row r="266" spans="5:9" ht="12.75">
      <c r="E266" s="10"/>
      <c r="F266" s="10"/>
      <c r="G266" s="10"/>
      <c r="H266" s="10"/>
      <c r="I266" s="10"/>
    </row>
    <row r="267" spans="1:9" ht="12.75">
      <c r="A267" s="40" t="s">
        <v>135</v>
      </c>
      <c r="B267" s="10" t="s">
        <v>136</v>
      </c>
      <c r="E267" s="10"/>
      <c r="F267" s="10"/>
      <c r="G267" s="10"/>
      <c r="H267" s="10"/>
      <c r="I267" s="10"/>
    </row>
    <row r="268" spans="2:9" ht="14.25">
      <c r="B268" s="10" t="s">
        <v>137</v>
      </c>
      <c r="E268" s="15"/>
      <c r="F268" s="7" t="s">
        <v>87</v>
      </c>
      <c r="G268" s="17"/>
      <c r="H268" s="8"/>
      <c r="I268" s="17">
        <f>SUM(E268*G268)</f>
        <v>0</v>
      </c>
    </row>
    <row r="269" spans="5:9" ht="12.75">
      <c r="E269" s="10"/>
      <c r="F269" s="10"/>
      <c r="G269" s="10"/>
      <c r="H269" s="10"/>
      <c r="I269" s="10"/>
    </row>
    <row r="270" spans="1:9" ht="12.75">
      <c r="A270" s="40" t="s">
        <v>138</v>
      </c>
      <c r="B270" s="10" t="s">
        <v>136</v>
      </c>
      <c r="E270" s="10"/>
      <c r="F270" s="10"/>
      <c r="G270" s="10"/>
      <c r="H270" s="10"/>
      <c r="I270" s="10"/>
    </row>
    <row r="271" spans="2:9" ht="12.75">
      <c r="B271" s="10" t="s">
        <v>139</v>
      </c>
      <c r="E271" s="10"/>
      <c r="F271" s="10"/>
      <c r="G271" s="10"/>
      <c r="H271" s="10"/>
      <c r="I271" s="10"/>
    </row>
    <row r="272" spans="2:9" ht="12.75">
      <c r="B272" s="10" t="s">
        <v>140</v>
      </c>
      <c r="E272" s="10"/>
      <c r="F272" s="10"/>
      <c r="G272" s="10"/>
      <c r="H272" s="10"/>
      <c r="I272" s="10"/>
    </row>
    <row r="273" spans="2:9" ht="12.75">
      <c r="B273" s="10" t="s">
        <v>141</v>
      </c>
      <c r="E273" s="10"/>
      <c r="F273" s="10"/>
      <c r="G273" s="10"/>
      <c r="H273" s="10"/>
      <c r="I273" s="10"/>
    </row>
    <row r="274" spans="2:9" ht="14.25">
      <c r="B274" s="10" t="s">
        <v>142</v>
      </c>
      <c r="E274" s="15"/>
      <c r="F274" s="7" t="s">
        <v>87</v>
      </c>
      <c r="G274" s="17"/>
      <c r="H274" s="8"/>
      <c r="I274" s="17">
        <f>SUM(E274*G274)</f>
        <v>0</v>
      </c>
    </row>
    <row r="275" spans="5:9" ht="12.75">
      <c r="E275" s="10"/>
      <c r="F275" s="10"/>
      <c r="G275" s="10"/>
      <c r="H275" s="10"/>
      <c r="I275" s="10"/>
    </row>
    <row r="276" spans="1:9" ht="12.75">
      <c r="A276" s="40" t="s">
        <v>143</v>
      </c>
      <c r="B276" s="10" t="s">
        <v>136</v>
      </c>
      <c r="E276" s="10"/>
      <c r="F276" s="10"/>
      <c r="G276" s="10"/>
      <c r="H276" s="10"/>
      <c r="I276" s="10"/>
    </row>
    <row r="277" spans="2:9" ht="12.75">
      <c r="B277" s="10" t="s">
        <v>144</v>
      </c>
      <c r="E277" s="10"/>
      <c r="F277" s="10"/>
      <c r="G277" s="10"/>
      <c r="H277" s="10"/>
      <c r="I277" s="10"/>
    </row>
    <row r="278" spans="2:9" ht="12.75">
      <c r="B278" s="10" t="s">
        <v>145</v>
      </c>
      <c r="E278" s="10"/>
      <c r="F278" s="10"/>
      <c r="G278" s="10"/>
      <c r="H278" s="10"/>
      <c r="I278" s="10"/>
    </row>
    <row r="279" spans="2:9" ht="14.25">
      <c r="B279" s="10" t="s">
        <v>146</v>
      </c>
      <c r="E279" s="15"/>
      <c r="F279" s="7" t="s">
        <v>87</v>
      </c>
      <c r="G279" s="17"/>
      <c r="H279" s="8"/>
      <c r="I279" s="17">
        <f>SUM(E279*G279)</f>
        <v>0</v>
      </c>
    </row>
    <row r="280" spans="5:9" ht="12.75">
      <c r="E280" s="10"/>
      <c r="F280" s="10"/>
      <c r="G280" s="10"/>
      <c r="H280" s="10"/>
      <c r="I280" s="10"/>
    </row>
    <row r="281" spans="1:9" ht="12.75">
      <c r="A281" s="40" t="s">
        <v>147</v>
      </c>
      <c r="B281" s="10" t="s">
        <v>148</v>
      </c>
      <c r="E281" s="10"/>
      <c r="F281" s="10"/>
      <c r="G281" s="10"/>
      <c r="H281" s="10"/>
      <c r="I281" s="10"/>
    </row>
    <row r="282" spans="2:9" ht="14.25">
      <c r="B282" s="10" t="s">
        <v>149</v>
      </c>
      <c r="E282" s="15"/>
      <c r="F282" s="7" t="s">
        <v>87</v>
      </c>
      <c r="G282" s="17"/>
      <c r="H282" s="8"/>
      <c r="I282" s="17">
        <f>SUM(E282*G282)</f>
        <v>0</v>
      </c>
    </row>
    <row r="283" spans="5:9" ht="12.75">
      <c r="E283" s="10"/>
      <c r="F283" s="10"/>
      <c r="G283" s="10"/>
      <c r="H283" s="10"/>
      <c r="I283" s="10"/>
    </row>
    <row r="284" spans="1:9" ht="12.75">
      <c r="A284" s="40" t="s">
        <v>150</v>
      </c>
      <c r="B284" s="10" t="s">
        <v>151</v>
      </c>
      <c r="E284" s="10"/>
      <c r="F284" s="10"/>
      <c r="G284" s="10"/>
      <c r="H284" s="10"/>
      <c r="I284" s="10"/>
    </row>
    <row r="285" spans="2:9" ht="12.75">
      <c r="B285" s="10" t="s">
        <v>603</v>
      </c>
      <c r="E285" s="10"/>
      <c r="F285" s="10"/>
      <c r="G285" s="10"/>
      <c r="H285" s="10"/>
      <c r="I285" s="10"/>
    </row>
    <row r="286" spans="2:9" ht="12.75">
      <c r="B286" s="10" t="s">
        <v>602</v>
      </c>
      <c r="E286" s="10"/>
      <c r="F286" s="10"/>
      <c r="G286" s="10"/>
      <c r="H286" s="10"/>
      <c r="I286" s="10"/>
    </row>
    <row r="287" spans="2:9" ht="12.75">
      <c r="B287" s="10" t="s">
        <v>67</v>
      </c>
      <c r="E287" s="15"/>
      <c r="F287" s="10" t="s">
        <v>624</v>
      </c>
      <c r="G287" s="17"/>
      <c r="H287" s="8"/>
      <c r="I287" s="17">
        <f>SUM(E287*G287)</f>
        <v>0</v>
      </c>
    </row>
    <row r="288" spans="5:9" ht="12.75">
      <c r="E288" s="10"/>
      <c r="F288" s="10"/>
      <c r="G288" s="10"/>
      <c r="H288" s="10"/>
      <c r="I288" s="10"/>
    </row>
    <row r="289" spans="1:9" ht="12.75">
      <c r="A289" s="40" t="s">
        <v>152</v>
      </c>
      <c r="B289" s="10" t="s">
        <v>96</v>
      </c>
      <c r="E289" s="15"/>
      <c r="F289" s="10" t="s">
        <v>153</v>
      </c>
      <c r="G289" s="17"/>
      <c r="H289" s="8"/>
      <c r="I289" s="17">
        <f>SUM(E289*G289)</f>
        <v>0</v>
      </c>
    </row>
    <row r="290" spans="5:9" ht="12.75">
      <c r="E290" s="10"/>
      <c r="F290" s="10"/>
      <c r="G290" s="10"/>
      <c r="H290" s="10"/>
      <c r="I290" s="10"/>
    </row>
    <row r="291" spans="1:9" ht="12.75">
      <c r="A291" s="40" t="s">
        <v>154</v>
      </c>
      <c r="B291" s="10" t="s">
        <v>97</v>
      </c>
      <c r="E291" s="15"/>
      <c r="F291" s="10" t="s">
        <v>153</v>
      </c>
      <c r="G291" s="17"/>
      <c r="H291" s="8"/>
      <c r="I291" s="17">
        <f>SUM(E291*G291)</f>
        <v>0</v>
      </c>
    </row>
    <row r="292" spans="5:9" ht="12.75">
      <c r="E292" s="10"/>
      <c r="F292" s="10"/>
      <c r="G292" s="10"/>
      <c r="H292" s="10"/>
      <c r="I292" s="10"/>
    </row>
    <row r="293" spans="1:9" ht="12.75">
      <c r="A293" s="40" t="s">
        <v>155</v>
      </c>
      <c r="B293" s="10" t="s">
        <v>156</v>
      </c>
      <c r="E293" s="10"/>
      <c r="F293" s="10"/>
      <c r="G293" s="10"/>
      <c r="H293" s="10"/>
      <c r="I293" s="10"/>
    </row>
    <row r="294" spans="2:9" ht="12.75">
      <c r="B294" s="10" t="s">
        <v>157</v>
      </c>
      <c r="E294" s="10"/>
      <c r="F294" s="10"/>
      <c r="G294" s="10"/>
      <c r="H294" s="10"/>
      <c r="I294" s="10"/>
    </row>
    <row r="295" spans="2:9" ht="12.75">
      <c r="B295" s="10" t="s">
        <v>158</v>
      </c>
      <c r="E295" s="15"/>
      <c r="F295" s="10" t="s">
        <v>153</v>
      </c>
      <c r="G295" s="17"/>
      <c r="H295" s="8"/>
      <c r="I295" s="17">
        <f>SUM(E295*G295)</f>
        <v>0</v>
      </c>
    </row>
    <row r="296" spans="5:9" ht="12.75">
      <c r="E296" s="10"/>
      <c r="F296" s="10"/>
      <c r="G296" s="10"/>
      <c r="H296" s="10"/>
      <c r="I296" s="10"/>
    </row>
    <row r="297" spans="1:9" ht="12.75">
      <c r="A297" s="40" t="s">
        <v>118</v>
      </c>
      <c r="B297" s="10" t="s">
        <v>159</v>
      </c>
      <c r="E297" s="10"/>
      <c r="F297" s="10"/>
      <c r="G297" s="10"/>
      <c r="H297" s="10"/>
      <c r="I297" s="10"/>
    </row>
    <row r="298" spans="2:9" ht="12.75">
      <c r="B298" s="10" t="s">
        <v>160</v>
      </c>
      <c r="E298" s="15"/>
      <c r="F298" s="10" t="s">
        <v>624</v>
      </c>
      <c r="G298" s="17"/>
      <c r="H298" s="8"/>
      <c r="I298" s="17">
        <f>SUM(E298*G298)</f>
        <v>0</v>
      </c>
    </row>
    <row r="299" spans="5:9" ht="12.75">
      <c r="E299" s="10"/>
      <c r="F299" s="10"/>
      <c r="G299" s="10"/>
      <c r="H299" s="10"/>
      <c r="I299" s="10"/>
    </row>
    <row r="300" spans="1:9" ht="14.25">
      <c r="A300" s="40" t="s">
        <v>119</v>
      </c>
      <c r="B300" s="10" t="s">
        <v>0</v>
      </c>
      <c r="E300" s="15"/>
      <c r="F300" s="7" t="s">
        <v>87</v>
      </c>
      <c r="G300" s="17"/>
      <c r="H300" s="8"/>
      <c r="I300" s="17">
        <f>SUM(E300*G300)</f>
        <v>0</v>
      </c>
    </row>
    <row r="301" spans="5:9" ht="12.75">
      <c r="E301" s="10"/>
      <c r="F301" s="10"/>
      <c r="G301" s="10"/>
      <c r="H301" s="10"/>
      <c r="I301" s="10"/>
    </row>
    <row r="302" spans="1:9" ht="12.75">
      <c r="A302" s="40" t="s">
        <v>120</v>
      </c>
      <c r="B302" s="10" t="s">
        <v>136</v>
      </c>
      <c r="E302" s="10"/>
      <c r="F302" s="10"/>
      <c r="G302" s="10"/>
      <c r="H302" s="10"/>
      <c r="I302" s="10"/>
    </row>
    <row r="303" spans="2:9" ht="12.75">
      <c r="B303" s="10" t="s">
        <v>161</v>
      </c>
      <c r="E303" s="10"/>
      <c r="F303" s="10"/>
      <c r="G303" s="10"/>
      <c r="H303" s="10"/>
      <c r="I303" s="10"/>
    </row>
    <row r="304" spans="2:9" ht="12.75">
      <c r="B304" s="10" t="s">
        <v>162</v>
      </c>
      <c r="E304" s="10"/>
      <c r="F304" s="10"/>
      <c r="G304" s="10"/>
      <c r="H304" s="10"/>
      <c r="I304" s="10"/>
    </row>
    <row r="305" spans="2:9" ht="12.75">
      <c r="B305" s="10" t="s">
        <v>163</v>
      </c>
      <c r="E305" s="10"/>
      <c r="F305" s="10"/>
      <c r="G305" s="10"/>
      <c r="H305" s="10"/>
      <c r="I305" s="10"/>
    </row>
    <row r="306" spans="2:9" ht="12.75">
      <c r="B306" s="10" t="s">
        <v>164</v>
      </c>
      <c r="E306" s="10"/>
      <c r="F306" s="10"/>
      <c r="G306" s="10"/>
      <c r="H306" s="10"/>
      <c r="I306" s="10"/>
    </row>
    <row r="307" spans="2:9" ht="12.75">
      <c r="B307" s="10" t="s">
        <v>165</v>
      </c>
      <c r="E307" s="10"/>
      <c r="F307" s="10"/>
      <c r="G307" s="10"/>
      <c r="H307" s="10"/>
      <c r="I307" s="10"/>
    </row>
    <row r="308" spans="2:9" ht="12.75">
      <c r="B308" s="10" t="s">
        <v>166</v>
      </c>
      <c r="E308" s="10"/>
      <c r="F308" s="10"/>
      <c r="G308" s="10"/>
      <c r="H308" s="10"/>
      <c r="I308" s="10"/>
    </row>
    <row r="309" spans="2:9" ht="12.75">
      <c r="B309" s="10" t="s">
        <v>167</v>
      </c>
      <c r="E309" s="10"/>
      <c r="F309" s="10"/>
      <c r="G309" s="10"/>
      <c r="H309" s="10"/>
      <c r="I309" s="10"/>
    </row>
    <row r="310" spans="2:9" ht="12.75">
      <c r="B310" s="10" t="s">
        <v>168</v>
      </c>
      <c r="E310" s="15"/>
      <c r="F310" s="10" t="s">
        <v>624</v>
      </c>
      <c r="G310" s="17"/>
      <c r="H310" s="8"/>
      <c r="I310" s="17">
        <f>SUM(E310*G310)</f>
        <v>0</v>
      </c>
    </row>
    <row r="311" spans="5:9" ht="12.75">
      <c r="E311" s="10"/>
      <c r="F311" s="10"/>
      <c r="G311" s="10"/>
      <c r="H311" s="10"/>
      <c r="I311" s="10"/>
    </row>
    <row r="312" spans="5:9" ht="12.75">
      <c r="E312" s="10"/>
      <c r="F312" s="10"/>
      <c r="G312" s="10"/>
      <c r="H312" s="10"/>
      <c r="I312" s="10"/>
    </row>
    <row r="313" spans="5:9" ht="12.75">
      <c r="E313" s="10"/>
      <c r="F313" s="10"/>
      <c r="G313" s="10"/>
      <c r="H313" s="10"/>
      <c r="I313" s="10"/>
    </row>
    <row r="314" spans="1:9" ht="12.75">
      <c r="A314" s="37" t="s">
        <v>538</v>
      </c>
      <c r="B314" t="s">
        <v>605</v>
      </c>
      <c r="E314" s="10"/>
      <c r="F314" s="10"/>
      <c r="G314" s="10"/>
      <c r="H314" s="10"/>
      <c r="I314" s="10"/>
    </row>
    <row r="315" spans="2:9" ht="12.75">
      <c r="B315" t="s">
        <v>606</v>
      </c>
      <c r="E315" s="10"/>
      <c r="F315" s="10"/>
      <c r="G315" s="10"/>
      <c r="H315" s="10"/>
      <c r="I315" s="10"/>
    </row>
    <row r="316" spans="2:9" ht="12.75">
      <c r="B316" t="s">
        <v>482</v>
      </c>
      <c r="E316" s="13"/>
      <c r="F316" s="10" t="s">
        <v>624</v>
      </c>
      <c r="G316" s="13"/>
      <c r="H316" s="10"/>
      <c r="I316" s="13"/>
    </row>
    <row r="317" spans="5:9" ht="12.75">
      <c r="E317" s="10"/>
      <c r="F317" s="10"/>
      <c r="G317" s="10"/>
      <c r="H317" s="10"/>
      <c r="I317" s="10"/>
    </row>
    <row r="318" spans="1:9" ht="12.75">
      <c r="A318" s="37" t="s">
        <v>539</v>
      </c>
      <c r="B318" t="s">
        <v>607</v>
      </c>
      <c r="E318" s="10"/>
      <c r="F318" s="10"/>
      <c r="G318" s="10"/>
      <c r="H318" s="10"/>
      <c r="I318" s="10"/>
    </row>
    <row r="319" spans="2:9" ht="12.75">
      <c r="B319" t="s">
        <v>608</v>
      </c>
      <c r="E319" s="10"/>
      <c r="F319" s="10"/>
      <c r="G319" s="10"/>
      <c r="H319" s="10"/>
      <c r="I319" s="10"/>
    </row>
    <row r="320" spans="2:9" ht="12.75">
      <c r="B320" t="s">
        <v>609</v>
      </c>
      <c r="E320" s="13"/>
      <c r="F320" s="10" t="s">
        <v>624</v>
      </c>
      <c r="G320" s="13"/>
      <c r="H320" s="10"/>
      <c r="I320" s="13"/>
    </row>
    <row r="321" spans="5:9" ht="12.75">
      <c r="E321" s="10"/>
      <c r="F321" s="10"/>
      <c r="G321" s="10"/>
      <c r="H321" s="10"/>
      <c r="I321" s="10"/>
    </row>
    <row r="322" spans="5:9" ht="12.75">
      <c r="E322" s="10"/>
      <c r="F322" s="10"/>
      <c r="G322" s="10"/>
      <c r="H322" s="10"/>
      <c r="I322" s="10"/>
    </row>
    <row r="323" spans="1:9" ht="12.75">
      <c r="A323" s="37" t="s">
        <v>604</v>
      </c>
      <c r="B323" t="s">
        <v>523</v>
      </c>
      <c r="E323" s="10"/>
      <c r="F323" s="10"/>
      <c r="G323" s="10"/>
      <c r="H323" s="10"/>
      <c r="I323" s="10"/>
    </row>
    <row r="324" spans="2:9" ht="12.75">
      <c r="B324" s="73"/>
      <c r="C324" s="90"/>
      <c r="E324" s="10"/>
      <c r="F324" s="10"/>
      <c r="G324" s="10"/>
      <c r="H324" s="10"/>
      <c r="I324" s="10"/>
    </row>
    <row r="325" spans="2:3" ht="12.75">
      <c r="B325" s="86"/>
      <c r="C325" s="91"/>
    </row>
    <row r="326" spans="2:9" ht="12.75">
      <c r="B326" s="86"/>
      <c r="C326" s="91"/>
      <c r="E326" s="10"/>
      <c r="F326" s="10"/>
      <c r="G326" s="10"/>
      <c r="H326" s="10"/>
      <c r="I326" s="10"/>
    </row>
    <row r="327" spans="2:9" ht="12.75">
      <c r="B327" s="86"/>
      <c r="C327" s="91"/>
      <c r="E327" s="13"/>
      <c r="F327" s="10" t="s">
        <v>624</v>
      </c>
      <c r="G327" s="13"/>
      <c r="H327" s="10"/>
      <c r="I327" s="17">
        <f>SUM(G327*E327)</f>
        <v>0</v>
      </c>
    </row>
    <row r="328" spans="5:9" ht="12.75">
      <c r="E328" s="10"/>
      <c r="F328" s="10"/>
      <c r="G328" s="10"/>
      <c r="H328" s="10"/>
      <c r="I328" s="10"/>
    </row>
    <row r="329" spans="5:9" ht="12.75">
      <c r="E329" s="10"/>
      <c r="F329" s="10"/>
      <c r="G329" s="10"/>
      <c r="H329" s="10"/>
      <c r="I329" s="10"/>
    </row>
    <row r="330" spans="1:9" ht="12.75">
      <c r="A330" s="37" t="s">
        <v>610</v>
      </c>
      <c r="B330" t="s">
        <v>523</v>
      </c>
      <c r="E330" s="10"/>
      <c r="F330" s="10"/>
      <c r="G330" s="10"/>
      <c r="H330" s="10"/>
      <c r="I330" s="10"/>
    </row>
    <row r="331" spans="2:9" ht="12.75">
      <c r="B331" s="73"/>
      <c r="C331" s="90"/>
      <c r="E331" s="10"/>
      <c r="F331" s="10"/>
      <c r="G331" s="10"/>
      <c r="H331" s="10"/>
      <c r="I331" s="10"/>
    </row>
    <row r="332" spans="2:3" ht="12.75">
      <c r="B332" s="86"/>
      <c r="C332" s="91"/>
    </row>
    <row r="333" spans="2:9" ht="12.75">
      <c r="B333" s="86"/>
      <c r="C333" s="91"/>
      <c r="E333" s="10"/>
      <c r="F333" s="10"/>
      <c r="G333" s="10"/>
      <c r="H333" s="10"/>
      <c r="I333" s="10"/>
    </row>
    <row r="334" spans="2:9" ht="12.75">
      <c r="B334" s="73"/>
      <c r="C334" s="90"/>
      <c r="E334" s="13"/>
      <c r="F334" s="10" t="s">
        <v>153</v>
      </c>
      <c r="G334" s="13"/>
      <c r="H334" s="10"/>
      <c r="I334" s="17">
        <f>SUM(E334*G334)</f>
        <v>0</v>
      </c>
    </row>
    <row r="335" spans="2:9" ht="12.75">
      <c r="B335" s="68"/>
      <c r="C335" s="98"/>
      <c r="E335" s="14"/>
      <c r="F335" s="10"/>
      <c r="G335" s="14"/>
      <c r="H335" s="10"/>
      <c r="I335" s="83"/>
    </row>
    <row r="336" spans="5:9" ht="12.75">
      <c r="E336" s="10"/>
      <c r="F336" s="10"/>
      <c r="G336" s="10"/>
      <c r="H336" s="10"/>
      <c r="I336" s="10"/>
    </row>
    <row r="337" spans="1:9" ht="12.75">
      <c r="A337" s="37" t="s">
        <v>611</v>
      </c>
      <c r="B337" t="s">
        <v>523</v>
      </c>
      <c r="E337" s="10"/>
      <c r="F337" s="10"/>
      <c r="G337" s="10"/>
      <c r="H337" s="10"/>
      <c r="I337" s="10"/>
    </row>
    <row r="338" spans="2:9" ht="12.75">
      <c r="B338" s="73"/>
      <c r="C338" s="90"/>
      <c r="E338" s="10"/>
      <c r="F338" s="10"/>
      <c r="G338" s="10"/>
      <c r="H338" s="10"/>
      <c r="I338" s="10"/>
    </row>
    <row r="339" spans="2:3" ht="12.75">
      <c r="B339" s="86"/>
      <c r="C339" s="91"/>
    </row>
    <row r="340" spans="2:9" ht="12.75">
      <c r="B340" s="86"/>
      <c r="C340" s="91"/>
      <c r="E340" s="10"/>
      <c r="F340" s="10"/>
      <c r="G340" s="10"/>
      <c r="H340" s="10"/>
      <c r="I340" s="10"/>
    </row>
    <row r="341" spans="2:9" ht="12.75">
      <c r="B341" s="73"/>
      <c r="C341" s="90"/>
      <c r="E341" s="13"/>
      <c r="F341" s="10" t="s">
        <v>153</v>
      </c>
      <c r="G341" s="13"/>
      <c r="H341" s="10"/>
      <c r="I341" s="17">
        <f>SUM(E341*G341)</f>
        <v>0</v>
      </c>
    </row>
    <row r="342" spans="5:9" ht="12.75">
      <c r="E342" s="10"/>
      <c r="F342" s="10"/>
      <c r="G342" s="10"/>
      <c r="H342" s="10"/>
      <c r="I342" s="10"/>
    </row>
    <row r="343" spans="5:9" ht="12.75">
      <c r="E343" s="10"/>
      <c r="F343" s="10"/>
      <c r="G343" s="10"/>
      <c r="H343" s="10"/>
      <c r="I343" s="10"/>
    </row>
    <row r="344" spans="5:9" ht="12.75">
      <c r="E344" s="10"/>
      <c r="F344" s="10"/>
      <c r="G344" s="10"/>
      <c r="H344" s="10"/>
      <c r="I344" s="10"/>
    </row>
    <row r="345" spans="1:9" ht="15.75">
      <c r="A345" s="39" t="s">
        <v>124</v>
      </c>
      <c r="B345" s="1" t="s">
        <v>498</v>
      </c>
      <c r="C345" s="39"/>
      <c r="E345" s="10"/>
      <c r="F345" s="10"/>
      <c r="G345" s="10"/>
      <c r="H345" s="10"/>
      <c r="I345" s="10"/>
    </row>
    <row r="346" spans="1:9" ht="9" customHeight="1">
      <c r="A346" s="39"/>
      <c r="B346" s="1"/>
      <c r="C346" s="39"/>
      <c r="E346" s="10"/>
      <c r="F346" s="10"/>
      <c r="G346" s="10"/>
      <c r="H346" s="10"/>
      <c r="I346" s="10"/>
    </row>
    <row r="347" spans="2:9" ht="15" customHeight="1">
      <c r="B347" s="10" t="s">
        <v>500</v>
      </c>
      <c r="E347" s="10"/>
      <c r="F347" s="10"/>
      <c r="G347" s="10"/>
      <c r="H347" s="10"/>
      <c r="I347" s="10"/>
    </row>
    <row r="348" spans="2:9" ht="15" customHeight="1">
      <c r="B348" s="10" t="s">
        <v>499</v>
      </c>
      <c r="E348" s="10"/>
      <c r="F348" s="10"/>
      <c r="G348" s="10"/>
      <c r="H348" s="10"/>
      <c r="I348" s="10"/>
    </row>
    <row r="349" spans="2:9" ht="15" customHeight="1">
      <c r="B349" s="10" t="s">
        <v>501</v>
      </c>
      <c r="E349" s="10"/>
      <c r="F349" s="10"/>
      <c r="G349" s="10"/>
      <c r="H349" s="10"/>
      <c r="I349" s="10"/>
    </row>
    <row r="350" spans="2:9" ht="6.75" customHeight="1">
      <c r="B350" s="10"/>
      <c r="E350" s="10"/>
      <c r="F350" s="10"/>
      <c r="G350" s="10"/>
      <c r="H350" s="10"/>
      <c r="I350" s="10"/>
    </row>
    <row r="351" spans="2:9" ht="15" customHeight="1">
      <c r="B351" s="10" t="s">
        <v>502</v>
      </c>
      <c r="E351" s="10"/>
      <c r="F351" s="10"/>
      <c r="G351" s="10"/>
      <c r="H351" s="10"/>
      <c r="I351" s="10"/>
    </row>
    <row r="352" spans="2:9" ht="15" customHeight="1">
      <c r="B352" s="10" t="s">
        <v>503</v>
      </c>
      <c r="E352" s="10"/>
      <c r="F352" s="10"/>
      <c r="G352" s="10"/>
      <c r="H352" s="10"/>
      <c r="I352" s="10"/>
    </row>
    <row r="353" spans="2:9" ht="15" customHeight="1">
      <c r="B353" s="10" t="s">
        <v>504</v>
      </c>
      <c r="E353" s="10"/>
      <c r="F353" s="10"/>
      <c r="G353" s="10"/>
      <c r="H353" s="10"/>
      <c r="I353" s="10"/>
    </row>
    <row r="354" spans="2:9" ht="15" customHeight="1">
      <c r="B354" s="10" t="s">
        <v>505</v>
      </c>
      <c r="E354" s="10"/>
      <c r="F354" s="10"/>
      <c r="G354" s="10"/>
      <c r="H354" s="10"/>
      <c r="I354" s="10"/>
    </row>
    <row r="355" spans="2:9" ht="15" customHeight="1">
      <c r="B355" s="10" t="s">
        <v>506</v>
      </c>
      <c r="E355" s="10"/>
      <c r="F355" s="10"/>
      <c r="G355" s="10"/>
      <c r="H355" s="10"/>
      <c r="I355" s="10"/>
    </row>
    <row r="356" spans="2:9" ht="8.25" customHeight="1">
      <c r="B356" s="10"/>
      <c r="E356" s="10"/>
      <c r="F356" s="10"/>
      <c r="G356" s="10"/>
      <c r="H356" s="10"/>
      <c r="I356" s="10"/>
    </row>
    <row r="357" spans="2:9" ht="15" customHeight="1">
      <c r="B357" s="10" t="s">
        <v>519</v>
      </c>
      <c r="E357" s="10"/>
      <c r="F357" s="10"/>
      <c r="G357" s="10"/>
      <c r="H357" s="10"/>
      <c r="I357" s="10"/>
    </row>
    <row r="358" spans="2:9" ht="15" customHeight="1">
      <c r="B358" s="10" t="s">
        <v>507</v>
      </c>
      <c r="E358" s="10"/>
      <c r="F358" s="10"/>
      <c r="G358" s="10"/>
      <c r="H358" s="10"/>
      <c r="I358" s="10"/>
    </row>
    <row r="359" spans="2:9" ht="15" customHeight="1">
      <c r="B359" s="10" t="s">
        <v>169</v>
      </c>
      <c r="E359" s="10"/>
      <c r="F359" s="10"/>
      <c r="G359" s="10"/>
      <c r="H359" s="10"/>
      <c r="I359" s="10"/>
    </row>
    <row r="360" spans="2:9" ht="15" customHeight="1">
      <c r="B360" s="10" t="s">
        <v>520</v>
      </c>
      <c r="E360" s="10"/>
      <c r="F360" s="10"/>
      <c r="G360" s="10"/>
      <c r="H360" s="10"/>
      <c r="I360" s="10"/>
    </row>
    <row r="361" spans="2:9" ht="15" customHeight="1">
      <c r="B361" s="10" t="s">
        <v>600</v>
      </c>
      <c r="E361" s="10"/>
      <c r="F361" s="10"/>
      <c r="G361" s="10"/>
      <c r="H361" s="10"/>
      <c r="I361" s="10"/>
    </row>
    <row r="362" spans="2:9" ht="15" customHeight="1">
      <c r="B362" s="10"/>
      <c r="E362" s="10"/>
      <c r="F362" s="10"/>
      <c r="G362" s="10"/>
      <c r="H362" s="10"/>
      <c r="I362" s="10"/>
    </row>
    <row r="363" spans="2:9" ht="15" customHeight="1">
      <c r="B363" s="10"/>
      <c r="E363" s="10"/>
      <c r="F363" s="10"/>
      <c r="G363" s="10"/>
      <c r="H363" s="10"/>
      <c r="I363" s="10"/>
    </row>
    <row r="364" spans="2:9" ht="15" customHeight="1">
      <c r="B364" s="10"/>
      <c r="E364" s="10"/>
      <c r="F364" s="10"/>
      <c r="G364" s="10"/>
      <c r="H364" s="10"/>
      <c r="I364" s="10"/>
    </row>
    <row r="365" spans="2:9" ht="15" customHeight="1">
      <c r="B365" s="10" t="s">
        <v>521</v>
      </c>
      <c r="E365" s="10"/>
      <c r="F365" s="10"/>
      <c r="G365" s="10"/>
      <c r="H365" s="10"/>
      <c r="I365" s="10"/>
    </row>
    <row r="366" spans="2:9" ht="15" customHeight="1">
      <c r="B366" s="10" t="s">
        <v>600</v>
      </c>
      <c r="E366" s="10"/>
      <c r="F366" s="10"/>
      <c r="G366" s="10"/>
      <c r="H366" s="10"/>
      <c r="I366" s="10"/>
    </row>
    <row r="367" spans="2:9" ht="15" customHeight="1">
      <c r="B367" s="10" t="s">
        <v>508</v>
      </c>
      <c r="E367" s="10"/>
      <c r="F367" s="10"/>
      <c r="G367" s="10"/>
      <c r="H367" s="10"/>
      <c r="I367" s="10"/>
    </row>
    <row r="368" spans="2:9" ht="15" customHeight="1">
      <c r="B368" s="10" t="s">
        <v>509</v>
      </c>
      <c r="E368" s="10"/>
      <c r="F368" s="10"/>
      <c r="G368" s="10"/>
      <c r="H368" s="10"/>
      <c r="I368" s="10"/>
    </row>
    <row r="369" spans="2:9" ht="15" customHeight="1">
      <c r="B369" s="10" t="s">
        <v>510</v>
      </c>
      <c r="E369" s="10"/>
      <c r="F369" s="10"/>
      <c r="G369" s="10"/>
      <c r="H369" s="10"/>
      <c r="I369" s="10"/>
    </row>
    <row r="370" spans="2:9" ht="15" customHeight="1">
      <c r="B370" s="10" t="s">
        <v>511</v>
      </c>
      <c r="E370" s="10"/>
      <c r="F370" s="10"/>
      <c r="G370" s="10"/>
      <c r="H370" s="10"/>
      <c r="I370" s="10"/>
    </row>
    <row r="371" spans="2:9" ht="15" customHeight="1">
      <c r="B371" s="10" t="s">
        <v>512</v>
      </c>
      <c r="E371" s="10"/>
      <c r="F371" s="10"/>
      <c r="G371" s="10"/>
      <c r="H371" s="10"/>
      <c r="I371" s="10"/>
    </row>
    <row r="372" spans="2:9" ht="15" customHeight="1">
      <c r="B372" s="10" t="s">
        <v>513</v>
      </c>
      <c r="E372" s="10"/>
      <c r="F372" s="10"/>
      <c r="G372" s="10"/>
      <c r="H372" s="10"/>
      <c r="I372" s="10"/>
    </row>
    <row r="373" spans="2:9" ht="15" customHeight="1">
      <c r="B373" s="10" t="s">
        <v>170</v>
      </c>
      <c r="E373" s="10"/>
      <c r="F373" s="10"/>
      <c r="G373" s="10"/>
      <c r="H373" s="10"/>
      <c r="I373" s="10"/>
    </row>
    <row r="374" spans="2:9" ht="15" customHeight="1">
      <c r="B374" s="10" t="s">
        <v>514</v>
      </c>
      <c r="E374" s="10"/>
      <c r="F374" s="10"/>
      <c r="G374" s="10"/>
      <c r="H374" s="10"/>
      <c r="I374" s="10"/>
    </row>
    <row r="375" spans="2:9" ht="15" customHeight="1">
      <c r="B375" s="10" t="s">
        <v>515</v>
      </c>
      <c r="E375" s="10"/>
      <c r="F375" s="10"/>
      <c r="G375" s="10"/>
      <c r="H375" s="10"/>
      <c r="I375" s="10"/>
    </row>
    <row r="376" spans="2:9" ht="15" customHeight="1">
      <c r="B376" s="10" t="s">
        <v>171</v>
      </c>
      <c r="E376" s="10"/>
      <c r="F376" s="10"/>
      <c r="G376" s="10"/>
      <c r="H376" s="10"/>
      <c r="I376" s="10"/>
    </row>
    <row r="377" spans="2:9" ht="15" customHeight="1">
      <c r="B377" s="10" t="s">
        <v>172</v>
      </c>
      <c r="E377" s="10"/>
      <c r="F377" s="10"/>
      <c r="G377" s="10"/>
      <c r="H377" s="10"/>
      <c r="I377" s="10"/>
    </row>
    <row r="378" spans="2:9" ht="15" customHeight="1">
      <c r="B378" s="10" t="s">
        <v>516</v>
      </c>
      <c r="E378" s="10"/>
      <c r="F378" s="10"/>
      <c r="G378" s="10"/>
      <c r="H378" s="10"/>
      <c r="I378" s="10"/>
    </row>
    <row r="379" spans="2:9" ht="15" customHeight="1">
      <c r="B379" s="10" t="s">
        <v>173</v>
      </c>
      <c r="E379" s="10"/>
      <c r="F379" s="10"/>
      <c r="G379" s="10"/>
      <c r="H379" s="10"/>
      <c r="I379" s="10"/>
    </row>
    <row r="380" spans="2:9" ht="15" customHeight="1">
      <c r="B380" s="10" t="s">
        <v>174</v>
      </c>
      <c r="E380" s="10"/>
      <c r="F380" s="10"/>
      <c r="G380" s="10"/>
      <c r="H380" s="10"/>
      <c r="I380" s="10"/>
    </row>
    <row r="381" spans="2:9" ht="15" customHeight="1">
      <c r="B381" s="10" t="s">
        <v>517</v>
      </c>
      <c r="E381" s="10"/>
      <c r="F381" s="10"/>
      <c r="G381" s="10"/>
      <c r="H381" s="10"/>
      <c r="I381" s="10"/>
    </row>
    <row r="382" spans="2:9" ht="15" customHeight="1">
      <c r="B382" s="10" t="s">
        <v>518</v>
      </c>
      <c r="E382" s="10"/>
      <c r="F382" s="10"/>
      <c r="G382" s="10"/>
      <c r="H382" s="10"/>
      <c r="I382" s="10"/>
    </row>
    <row r="383" spans="2:9" ht="15" customHeight="1">
      <c r="B383" s="10" t="s">
        <v>175</v>
      </c>
      <c r="E383" s="10"/>
      <c r="F383" s="10"/>
      <c r="G383" s="10"/>
      <c r="H383" s="10"/>
      <c r="I383" s="10"/>
    </row>
    <row r="384" spans="2:9" ht="15" customHeight="1">
      <c r="B384" s="10" t="s">
        <v>176</v>
      </c>
      <c r="E384" s="10"/>
      <c r="F384" s="10"/>
      <c r="G384" s="10"/>
      <c r="H384" s="10"/>
      <c r="I384" s="10"/>
    </row>
    <row r="385" spans="2:9" ht="15" customHeight="1">
      <c r="B385" s="10" t="s">
        <v>177</v>
      </c>
      <c r="E385" s="10"/>
      <c r="F385" s="10"/>
      <c r="G385" s="10"/>
      <c r="H385" s="10"/>
      <c r="I385" s="10"/>
    </row>
    <row r="386" spans="2:9" ht="14.25">
      <c r="B386" s="10" t="s">
        <v>178</v>
      </c>
      <c r="E386" s="15"/>
      <c r="F386" s="10" t="s">
        <v>87</v>
      </c>
      <c r="G386" s="17"/>
      <c r="H386" s="8"/>
      <c r="I386" s="17">
        <f>SUM(E386*G386)</f>
        <v>0</v>
      </c>
    </row>
    <row r="387" spans="5:9" ht="12.75">
      <c r="E387" s="10"/>
      <c r="F387" s="10"/>
      <c r="G387" s="10"/>
      <c r="H387" s="10"/>
      <c r="I387" s="10"/>
    </row>
    <row r="388" spans="1:9" ht="12.75">
      <c r="A388" s="40" t="s">
        <v>179</v>
      </c>
      <c r="B388" s="10" t="s">
        <v>180</v>
      </c>
      <c r="E388" s="10"/>
      <c r="F388" s="10"/>
      <c r="G388" s="10"/>
      <c r="H388" s="10"/>
      <c r="I388" s="10"/>
    </row>
    <row r="389" spans="2:9" ht="12.75">
      <c r="B389" s="10" t="s">
        <v>181</v>
      </c>
      <c r="E389" s="10"/>
      <c r="F389" s="10"/>
      <c r="G389" s="10"/>
      <c r="H389" s="10"/>
      <c r="I389" s="10"/>
    </row>
    <row r="390" spans="2:9" ht="12.75">
      <c r="B390" s="10" t="s">
        <v>182</v>
      </c>
      <c r="E390" s="10"/>
      <c r="F390" s="10"/>
      <c r="G390" s="10"/>
      <c r="H390" s="10"/>
      <c r="I390" s="10"/>
    </row>
    <row r="391" spans="2:9" ht="12.75">
      <c r="B391" s="10" t="s">
        <v>183</v>
      </c>
      <c r="E391" s="10"/>
      <c r="F391" s="10"/>
      <c r="G391" s="10"/>
      <c r="H391" s="10"/>
      <c r="I391" s="10"/>
    </row>
    <row r="392" spans="2:9" ht="12.75">
      <c r="B392" s="40" t="s">
        <v>566</v>
      </c>
      <c r="E392" s="10"/>
      <c r="F392" s="10"/>
      <c r="G392" s="10"/>
      <c r="H392" s="10"/>
      <c r="I392" s="10"/>
    </row>
    <row r="393" spans="2:9" ht="12.75">
      <c r="B393" s="10" t="s">
        <v>184</v>
      </c>
      <c r="E393" s="15"/>
      <c r="F393" s="10" t="s">
        <v>624</v>
      </c>
      <c r="G393" s="17"/>
      <c r="H393" s="8"/>
      <c r="I393" s="17">
        <f>SUM(E393*G393)</f>
        <v>0</v>
      </c>
    </row>
    <row r="394" spans="5:9" ht="12.75">
      <c r="E394" s="10"/>
      <c r="F394" s="10"/>
      <c r="G394" s="10"/>
      <c r="H394" s="10"/>
      <c r="I394" s="10"/>
    </row>
    <row r="395" spans="1:9" ht="12.75">
      <c r="A395" s="40" t="s">
        <v>185</v>
      </c>
      <c r="B395" s="10" t="s">
        <v>186</v>
      </c>
      <c r="E395" s="10"/>
      <c r="F395" s="10"/>
      <c r="G395" s="10"/>
      <c r="H395" s="10"/>
      <c r="I395" s="10"/>
    </row>
    <row r="396" spans="2:9" ht="12.75">
      <c r="B396" s="10" t="s">
        <v>187</v>
      </c>
      <c r="E396" s="10"/>
      <c r="F396" s="10"/>
      <c r="G396" s="10"/>
      <c r="H396" s="10"/>
      <c r="I396" s="10"/>
    </row>
    <row r="397" spans="2:9" ht="12.75">
      <c r="B397" s="10" t="s">
        <v>188</v>
      </c>
      <c r="E397" s="10"/>
      <c r="F397" s="10"/>
      <c r="G397" s="10"/>
      <c r="H397" s="10"/>
      <c r="I397" s="10"/>
    </row>
    <row r="398" spans="2:9" ht="12.75">
      <c r="B398" s="10" t="s">
        <v>189</v>
      </c>
      <c r="E398" s="10"/>
      <c r="F398" s="10"/>
      <c r="G398" s="10"/>
      <c r="H398" s="10"/>
      <c r="I398" s="10"/>
    </row>
    <row r="399" spans="2:9" ht="12.75">
      <c r="B399" s="10" t="s">
        <v>567</v>
      </c>
      <c r="E399" s="10"/>
      <c r="F399" s="10"/>
      <c r="G399" s="10"/>
      <c r="H399" s="10"/>
      <c r="I399" s="10"/>
    </row>
    <row r="400" spans="2:9" ht="12.75">
      <c r="B400" s="10" t="s">
        <v>190</v>
      </c>
      <c r="E400" s="10"/>
      <c r="F400" s="10"/>
      <c r="G400" s="10"/>
      <c r="H400" s="10"/>
      <c r="I400" s="10"/>
    </row>
    <row r="401" spans="2:9" ht="12.75">
      <c r="B401" s="10" t="s">
        <v>191</v>
      </c>
      <c r="E401" s="15"/>
      <c r="F401" s="10" t="s">
        <v>624</v>
      </c>
      <c r="G401" s="17"/>
      <c r="H401" s="8"/>
      <c r="I401" s="17">
        <f>SUM(E401*G401)</f>
        <v>0</v>
      </c>
    </row>
    <row r="402" spans="5:9" ht="12.75">
      <c r="E402" s="10"/>
      <c r="F402" s="10"/>
      <c r="G402" s="10"/>
      <c r="H402" s="10"/>
      <c r="I402" s="10"/>
    </row>
    <row r="403" spans="1:9" ht="15">
      <c r="A403" s="40" t="s">
        <v>192</v>
      </c>
      <c r="B403" s="23" t="s">
        <v>193</v>
      </c>
      <c r="C403" s="77"/>
      <c r="E403" s="10"/>
      <c r="F403" s="10"/>
      <c r="G403" s="10"/>
      <c r="H403" s="10"/>
      <c r="I403" s="10"/>
    </row>
    <row r="404" spans="2:9" ht="12.75">
      <c r="B404" s="10" t="s">
        <v>70</v>
      </c>
      <c r="C404" s="78"/>
      <c r="E404" s="10"/>
      <c r="F404" s="10"/>
      <c r="G404" s="10"/>
      <c r="H404" s="10"/>
      <c r="I404" s="10"/>
    </row>
    <row r="405" spans="2:9" ht="12.75">
      <c r="B405" s="10" t="s">
        <v>252</v>
      </c>
      <c r="C405" s="79"/>
      <c r="E405" s="10"/>
      <c r="F405" s="10"/>
      <c r="G405" s="10"/>
      <c r="H405" s="10"/>
      <c r="I405" s="10"/>
    </row>
    <row r="406" spans="2:9" ht="12.75">
      <c r="B406" s="10" t="s">
        <v>253</v>
      </c>
      <c r="C406" s="79"/>
      <c r="E406" s="15"/>
      <c r="F406" s="10" t="s">
        <v>624</v>
      </c>
      <c r="G406" s="17"/>
      <c r="H406" s="8"/>
      <c r="I406" s="17">
        <f>SUM(E406*G406)</f>
        <v>0</v>
      </c>
    </row>
    <row r="407" spans="3:9" ht="12.75">
      <c r="C407" s="77"/>
      <c r="E407" s="10"/>
      <c r="F407" s="10"/>
      <c r="G407" s="10"/>
      <c r="H407" s="10"/>
      <c r="I407" s="10"/>
    </row>
    <row r="408" spans="1:9" ht="14.25">
      <c r="A408" s="40" t="s">
        <v>194</v>
      </c>
      <c r="B408" s="10" t="s">
        <v>0</v>
      </c>
      <c r="C408" s="77"/>
      <c r="E408" s="15"/>
      <c r="F408" s="10" t="s">
        <v>87</v>
      </c>
      <c r="G408" s="17"/>
      <c r="H408" s="8"/>
      <c r="I408" s="17">
        <f>SUM(E408*G408)</f>
        <v>0</v>
      </c>
    </row>
    <row r="409" spans="3:9" ht="12.75">
      <c r="C409" s="77"/>
      <c r="E409" s="10"/>
      <c r="F409" s="10"/>
      <c r="G409" s="10"/>
      <c r="H409" s="10"/>
      <c r="I409" s="10"/>
    </row>
    <row r="410" spans="3:9" ht="12.75">
      <c r="C410" s="77"/>
      <c r="E410" s="10"/>
      <c r="F410" s="10"/>
      <c r="G410" s="10"/>
      <c r="H410" s="10"/>
      <c r="I410" s="10"/>
    </row>
    <row r="411" spans="3:9" ht="12.75">
      <c r="C411" s="77"/>
      <c r="E411" s="10"/>
      <c r="F411" s="10"/>
      <c r="G411" s="10"/>
      <c r="H411" s="10"/>
      <c r="I411" s="10"/>
    </row>
    <row r="412" spans="1:9" ht="15.75">
      <c r="A412" s="39" t="s">
        <v>195</v>
      </c>
      <c r="B412" s="1" t="s">
        <v>568</v>
      </c>
      <c r="C412" s="77"/>
      <c r="E412" s="10"/>
      <c r="F412" s="10"/>
      <c r="G412" s="10"/>
      <c r="H412" s="10"/>
      <c r="I412" s="10"/>
    </row>
    <row r="413" spans="3:9" ht="12.75">
      <c r="C413" s="77"/>
      <c r="E413" s="10"/>
      <c r="F413" s="10"/>
      <c r="G413" s="10"/>
      <c r="H413" s="10"/>
      <c r="I413" s="10"/>
    </row>
    <row r="414" spans="1:9" ht="12.75">
      <c r="A414" s="37" t="s">
        <v>570</v>
      </c>
      <c r="B414" s="5" t="s">
        <v>569</v>
      </c>
      <c r="C414" s="77"/>
      <c r="E414" s="10"/>
      <c r="F414" s="10"/>
      <c r="G414" s="10"/>
      <c r="H414" s="10"/>
      <c r="I414" s="10"/>
    </row>
    <row r="415" spans="2:9" ht="12.75">
      <c r="B415" s="10" t="s">
        <v>196</v>
      </c>
      <c r="C415" s="77"/>
      <c r="E415" s="10"/>
      <c r="F415" s="10"/>
      <c r="G415" s="10"/>
      <c r="H415" s="10"/>
      <c r="I415" s="10"/>
    </row>
    <row r="416" spans="2:9" ht="12.75">
      <c r="B416" s="10" t="s">
        <v>197</v>
      </c>
      <c r="C416" s="77"/>
      <c r="E416" s="10"/>
      <c r="F416" s="10"/>
      <c r="G416" s="10"/>
      <c r="H416" s="10"/>
      <c r="I416" s="10"/>
    </row>
    <row r="417" spans="2:9" ht="12.75">
      <c r="B417" s="10" t="s">
        <v>198</v>
      </c>
      <c r="C417" s="77"/>
      <c r="E417" s="10"/>
      <c r="F417" s="10"/>
      <c r="G417" s="10"/>
      <c r="H417" s="10"/>
      <c r="I417" s="10"/>
    </row>
    <row r="418" spans="2:9" ht="12.75">
      <c r="B418" s="10" t="s">
        <v>199</v>
      </c>
      <c r="C418" s="77"/>
      <c r="E418" s="10"/>
      <c r="F418" s="10"/>
      <c r="G418" s="10"/>
      <c r="H418" s="10"/>
      <c r="I418" s="10"/>
    </row>
    <row r="419" spans="2:9" ht="12.75">
      <c r="B419" s="10" t="s">
        <v>251</v>
      </c>
      <c r="C419" s="78"/>
      <c r="D419" s="10" t="s">
        <v>79</v>
      </c>
      <c r="E419" s="10"/>
      <c r="F419" s="10"/>
      <c r="G419" s="10"/>
      <c r="H419" s="10"/>
      <c r="I419" s="10"/>
    </row>
    <row r="420" spans="2:9" ht="12.75">
      <c r="B420" s="10" t="s">
        <v>200</v>
      </c>
      <c r="C420" s="77"/>
      <c r="E420" s="13"/>
      <c r="F420" s="10" t="s">
        <v>624</v>
      </c>
      <c r="G420" s="17"/>
      <c r="H420" s="8"/>
      <c r="I420" s="17">
        <f>SUM(E420*G420)</f>
        <v>0</v>
      </c>
    </row>
    <row r="421" ht="12.75">
      <c r="C421" s="77"/>
    </row>
    <row r="422" spans="1:3" ht="12.75">
      <c r="A422" s="40" t="s">
        <v>573</v>
      </c>
      <c r="B422" s="10" t="s">
        <v>136</v>
      </c>
      <c r="C422" s="77"/>
    </row>
    <row r="423" spans="2:3" ht="12.75">
      <c r="B423" s="10" t="s">
        <v>256</v>
      </c>
      <c r="C423" s="77"/>
    </row>
    <row r="424" spans="2:3" ht="12.75">
      <c r="B424" s="10" t="s">
        <v>257</v>
      </c>
      <c r="C424" s="77"/>
    </row>
    <row r="425" spans="2:3" ht="12.75">
      <c r="B425" s="10" t="s">
        <v>200</v>
      </c>
      <c r="C425" s="77"/>
    </row>
    <row r="426" spans="2:4" ht="12.75">
      <c r="B426" s="10" t="s">
        <v>251</v>
      </c>
      <c r="C426" s="78"/>
      <c r="D426" s="10" t="s">
        <v>79</v>
      </c>
    </row>
    <row r="427" spans="2:4" ht="12.75">
      <c r="B427" s="10" t="s">
        <v>73</v>
      </c>
      <c r="C427" s="79"/>
      <c r="D427" s="10" t="s">
        <v>79</v>
      </c>
    </row>
    <row r="428" spans="2:3" ht="12.75">
      <c r="B428" s="10" t="s">
        <v>258</v>
      </c>
      <c r="C428" s="77"/>
    </row>
    <row r="429" spans="2:3" ht="12.75">
      <c r="B429" s="10" t="s">
        <v>259</v>
      </c>
      <c r="C429" s="77"/>
    </row>
    <row r="430" spans="2:3" ht="12.75">
      <c r="B430" s="10" t="s">
        <v>260</v>
      </c>
      <c r="C430" s="77"/>
    </row>
    <row r="431" spans="2:9" ht="12.75">
      <c r="B431" s="10" t="s">
        <v>261</v>
      </c>
      <c r="C431" s="77"/>
      <c r="E431" s="13"/>
      <c r="F431" s="69" t="s">
        <v>624</v>
      </c>
      <c r="G431" s="17"/>
      <c r="H431" s="8"/>
      <c r="I431" s="17">
        <f>SUM(E431*G431)</f>
        <v>0</v>
      </c>
    </row>
    <row r="432" ht="12.75">
      <c r="C432" s="77"/>
    </row>
    <row r="433" spans="1:3" ht="12.75">
      <c r="A433" s="40" t="s">
        <v>583</v>
      </c>
      <c r="B433" s="10" t="s">
        <v>263</v>
      </c>
      <c r="C433" s="77"/>
    </row>
    <row r="434" spans="2:9" ht="12.75">
      <c r="B434" s="10" t="s">
        <v>264</v>
      </c>
      <c r="C434" s="77"/>
      <c r="E434" s="13"/>
      <c r="F434" s="69" t="s">
        <v>624</v>
      </c>
      <c r="G434" s="17"/>
      <c r="H434" s="8"/>
      <c r="I434" s="17">
        <f>SUM(E434*G434)</f>
        <v>0</v>
      </c>
    </row>
    <row r="435" ht="12.75">
      <c r="C435" s="77"/>
    </row>
    <row r="436" ht="12.75">
      <c r="C436" s="77"/>
    </row>
    <row r="437" spans="1:3" ht="15.75">
      <c r="A437" s="39" t="s">
        <v>201</v>
      </c>
      <c r="B437" s="1" t="s">
        <v>571</v>
      </c>
      <c r="C437" s="77"/>
    </row>
    <row r="438" ht="12.75">
      <c r="C438" s="77"/>
    </row>
    <row r="439" spans="1:9" ht="12.75">
      <c r="A439" s="94">
        <v>4.1</v>
      </c>
      <c r="B439" s="5" t="s">
        <v>572</v>
      </c>
      <c r="C439" s="77"/>
      <c r="E439" s="10"/>
      <c r="F439" s="10"/>
      <c r="G439" s="10"/>
      <c r="H439" s="10"/>
      <c r="I439" s="10"/>
    </row>
    <row r="440" spans="2:9" ht="12.75">
      <c r="B440" s="5" t="s">
        <v>145</v>
      </c>
      <c r="C440" s="77"/>
      <c r="E440" s="10"/>
      <c r="F440" s="10"/>
      <c r="G440" s="10"/>
      <c r="H440" s="10"/>
      <c r="I440" s="10"/>
    </row>
    <row r="441" spans="2:9" ht="12.75">
      <c r="B441" s="10" t="s">
        <v>202</v>
      </c>
      <c r="C441" s="77"/>
      <c r="E441" s="10"/>
      <c r="F441" s="10"/>
      <c r="G441" s="10"/>
      <c r="H441" s="10"/>
      <c r="I441" s="10"/>
    </row>
    <row r="442" spans="2:9" ht="12.75">
      <c r="B442" s="10" t="s">
        <v>203</v>
      </c>
      <c r="C442" s="77"/>
      <c r="E442" s="10"/>
      <c r="F442" s="10"/>
      <c r="G442" s="10"/>
      <c r="H442" s="10"/>
      <c r="I442" s="10"/>
    </row>
    <row r="443" spans="3:9" ht="12.75">
      <c r="C443" s="77"/>
      <c r="E443" s="10"/>
      <c r="F443" s="10"/>
      <c r="G443" s="10"/>
      <c r="H443" s="10"/>
      <c r="I443" s="10"/>
    </row>
    <row r="444" spans="2:9" ht="15.75" customHeight="1">
      <c r="B444" s="76" t="s">
        <v>451</v>
      </c>
      <c r="C444" s="80"/>
      <c r="E444" s="10"/>
      <c r="F444" s="10"/>
      <c r="G444" s="10"/>
      <c r="H444" s="10"/>
      <c r="I444" s="10"/>
    </row>
    <row r="445" spans="2:9" ht="15.75" customHeight="1">
      <c r="B445" s="76" t="s">
        <v>452</v>
      </c>
      <c r="C445" s="80"/>
      <c r="E445" s="10"/>
      <c r="F445" s="10"/>
      <c r="G445" s="10"/>
      <c r="H445" s="10"/>
      <c r="I445" s="10"/>
    </row>
    <row r="446" spans="2:9" ht="15.75" customHeight="1">
      <c r="B446" s="76" t="s">
        <v>453</v>
      </c>
      <c r="C446" s="80"/>
      <c r="E446" s="10"/>
      <c r="F446" s="10"/>
      <c r="G446" s="10"/>
      <c r="H446" s="10"/>
      <c r="I446" s="10"/>
    </row>
    <row r="447" spans="2:9" ht="15.75" customHeight="1">
      <c r="B447" s="76" t="s">
        <v>454</v>
      </c>
      <c r="C447" s="80"/>
      <c r="E447" s="10"/>
      <c r="F447" s="10"/>
      <c r="G447" s="10"/>
      <c r="H447" s="10"/>
      <c r="I447" s="10"/>
    </row>
    <row r="448" spans="2:9" ht="15.75" customHeight="1">
      <c r="B448" s="76" t="s">
        <v>455</v>
      </c>
      <c r="C448" s="80"/>
      <c r="E448" s="10"/>
      <c r="F448" s="10"/>
      <c r="G448" s="10"/>
      <c r="H448" s="10"/>
      <c r="I448" s="10"/>
    </row>
    <row r="449" spans="2:3" ht="18">
      <c r="B449" s="76" t="s">
        <v>456</v>
      </c>
      <c r="C449" s="80"/>
    </row>
    <row r="450" spans="2:9" ht="18">
      <c r="B450" s="99" t="s">
        <v>612</v>
      </c>
      <c r="C450" s="77"/>
      <c r="E450" s="13"/>
      <c r="F450" s="10" t="s">
        <v>87</v>
      </c>
      <c r="G450" s="17"/>
      <c r="H450" s="8"/>
      <c r="I450" s="17">
        <f>SUM(E450*G450)</f>
        <v>0</v>
      </c>
    </row>
    <row r="451" ht="12.75">
      <c r="C451" s="77"/>
    </row>
    <row r="452" ht="12.75">
      <c r="C452" s="77"/>
    </row>
    <row r="453" ht="12.75">
      <c r="C453" s="77"/>
    </row>
    <row r="454" ht="12.75">
      <c r="C454" s="77"/>
    </row>
    <row r="455" ht="12.75">
      <c r="C455" s="77"/>
    </row>
    <row r="456" ht="12.75">
      <c r="C456" s="77"/>
    </row>
    <row r="457" ht="12.75">
      <c r="C457" s="77"/>
    </row>
    <row r="458" ht="12.75">
      <c r="C458" s="77"/>
    </row>
    <row r="459" ht="12.75">
      <c r="C459" s="77"/>
    </row>
    <row r="460" ht="12.75">
      <c r="C460" s="77"/>
    </row>
    <row r="461" ht="12.75">
      <c r="C461" s="77"/>
    </row>
    <row r="462" spans="1:3" ht="12.75">
      <c r="A462" s="40" t="s">
        <v>121</v>
      </c>
      <c r="B462" s="10" t="s">
        <v>136</v>
      </c>
      <c r="C462" s="77"/>
    </row>
    <row r="463" spans="2:3" ht="12.75">
      <c r="B463" s="10" t="s">
        <v>204</v>
      </c>
      <c r="C463" s="77"/>
    </row>
    <row r="464" spans="2:3" ht="12.75">
      <c r="B464" s="10" t="s">
        <v>205</v>
      </c>
      <c r="C464" s="77"/>
    </row>
    <row r="465" spans="2:3" ht="12.75">
      <c r="B465" s="10" t="s">
        <v>206</v>
      </c>
      <c r="C465" s="77"/>
    </row>
    <row r="466" spans="2:3" ht="12.75">
      <c r="B466" s="10" t="s">
        <v>207</v>
      </c>
      <c r="C466" s="77"/>
    </row>
    <row r="467" spans="2:3" ht="12.75">
      <c r="B467" s="10" t="s">
        <v>208</v>
      </c>
      <c r="C467" s="77"/>
    </row>
    <row r="468" spans="2:3" ht="12.75">
      <c r="B468" s="10" t="s">
        <v>209</v>
      </c>
      <c r="C468" s="77"/>
    </row>
    <row r="469" spans="2:3" ht="12.75">
      <c r="B469" s="10" t="s">
        <v>210</v>
      </c>
      <c r="C469" s="77"/>
    </row>
    <row r="470" spans="2:3" ht="12.75">
      <c r="B470" s="10" t="s">
        <v>211</v>
      </c>
      <c r="C470" s="77"/>
    </row>
    <row r="471" spans="2:3" ht="12.75">
      <c r="B471" s="10" t="s">
        <v>212</v>
      </c>
      <c r="C471" s="77"/>
    </row>
    <row r="472" spans="2:3" ht="12.75">
      <c r="B472" s="10" t="s">
        <v>213</v>
      </c>
      <c r="C472" s="77"/>
    </row>
    <row r="473" spans="2:3" ht="12.75">
      <c r="B473" s="10" t="s">
        <v>214</v>
      </c>
      <c r="C473" s="77"/>
    </row>
    <row r="474" spans="2:3" ht="12.75">
      <c r="B474" s="10" t="s">
        <v>215</v>
      </c>
      <c r="C474" s="77"/>
    </row>
    <row r="475" spans="2:3" ht="12.75">
      <c r="B475" s="10" t="s">
        <v>216</v>
      </c>
      <c r="C475" s="77"/>
    </row>
    <row r="476" spans="2:3" ht="12.75">
      <c r="B476" s="10" t="s">
        <v>217</v>
      </c>
      <c r="C476" s="77"/>
    </row>
    <row r="477" spans="2:9" ht="14.25">
      <c r="B477" s="10" t="s">
        <v>254</v>
      </c>
      <c r="C477" s="78"/>
      <c r="D477" s="10" t="s">
        <v>79</v>
      </c>
      <c r="E477" s="13"/>
      <c r="F477" s="10" t="s">
        <v>87</v>
      </c>
      <c r="G477" s="17"/>
      <c r="H477" s="8"/>
      <c r="I477" s="17">
        <f>SUM(E477*G477)</f>
        <v>0</v>
      </c>
    </row>
    <row r="478" ht="12.75">
      <c r="C478" s="77"/>
    </row>
    <row r="479" spans="1:3" ht="12.75">
      <c r="A479" s="37" t="s">
        <v>122</v>
      </c>
      <c r="B479" s="10" t="s">
        <v>218</v>
      </c>
      <c r="C479" s="77"/>
    </row>
    <row r="480" spans="2:3" ht="12.75">
      <c r="B480" s="10" t="s">
        <v>219</v>
      </c>
      <c r="C480" s="77"/>
    </row>
    <row r="481" spans="2:9" ht="14.25">
      <c r="B481" s="10" t="s">
        <v>220</v>
      </c>
      <c r="C481" s="77"/>
      <c r="E481" s="13"/>
      <c r="F481" s="10" t="s">
        <v>87</v>
      </c>
      <c r="G481" s="17"/>
      <c r="H481" s="8"/>
      <c r="I481" s="17">
        <f>SUM(E481*G481)</f>
        <v>0</v>
      </c>
    </row>
    <row r="482" ht="12.75">
      <c r="C482" s="77"/>
    </row>
    <row r="483" spans="1:9" ht="12.75">
      <c r="A483" s="37" t="s">
        <v>123</v>
      </c>
      <c r="B483" s="10" t="s">
        <v>89</v>
      </c>
      <c r="C483" s="77"/>
      <c r="E483" s="13"/>
      <c r="F483" s="10" t="s">
        <v>624</v>
      </c>
      <c r="G483" s="17"/>
      <c r="H483" s="8"/>
      <c r="I483" s="17">
        <f>SUM(E483*G483)</f>
        <v>0</v>
      </c>
    </row>
    <row r="484" ht="12.75">
      <c r="C484" s="77"/>
    </row>
    <row r="485" spans="1:9" ht="14.25">
      <c r="A485" s="37" t="s">
        <v>601</v>
      </c>
      <c r="B485" s="10" t="s">
        <v>0</v>
      </c>
      <c r="C485" s="77"/>
      <c r="E485" s="13"/>
      <c r="F485" s="10" t="s">
        <v>87</v>
      </c>
      <c r="G485" s="17"/>
      <c r="H485" s="8"/>
      <c r="I485" s="17">
        <f>SUM(E485*G485)</f>
        <v>0</v>
      </c>
    </row>
    <row r="487" ht="12.75">
      <c r="C487" s="77"/>
    </row>
    <row r="488" spans="1:3" ht="15.75">
      <c r="A488" s="66" t="s">
        <v>221</v>
      </c>
      <c r="B488" s="1" t="s">
        <v>222</v>
      </c>
      <c r="C488" s="77"/>
    </row>
    <row r="489" spans="1:3" ht="15.75">
      <c r="A489" s="66"/>
      <c r="B489" s="1" t="s">
        <v>223</v>
      </c>
      <c r="C489" s="77"/>
    </row>
    <row r="490" spans="1:3" ht="15.75">
      <c r="A490" s="66"/>
      <c r="B490" s="1"/>
      <c r="C490" s="77"/>
    </row>
    <row r="491" spans="2:3" ht="12.75">
      <c r="B491" t="s">
        <v>224</v>
      </c>
      <c r="C491" s="77"/>
    </row>
    <row r="492" spans="2:3" ht="12.75">
      <c r="B492" t="s">
        <v>225</v>
      </c>
      <c r="C492" s="77"/>
    </row>
    <row r="493" spans="2:3" ht="12.75">
      <c r="B493" t="s">
        <v>226</v>
      </c>
      <c r="C493" s="77"/>
    </row>
    <row r="494" spans="2:3" ht="12.75">
      <c r="B494" t="s">
        <v>227</v>
      </c>
      <c r="C494" s="77"/>
    </row>
    <row r="495" ht="12.75">
      <c r="C495" s="77"/>
    </row>
    <row r="496" spans="2:5" ht="12.75">
      <c r="B496" s="10" t="s">
        <v>68</v>
      </c>
      <c r="C496" s="67" t="s">
        <v>228</v>
      </c>
      <c r="E496" s="10" t="s">
        <v>229</v>
      </c>
    </row>
    <row r="497" spans="3:5" ht="12.75">
      <c r="C497" s="67" t="s">
        <v>230</v>
      </c>
      <c r="E497" s="10" t="s">
        <v>231</v>
      </c>
    </row>
    <row r="498" spans="3:5" ht="12.75">
      <c r="C498" s="67" t="s">
        <v>232</v>
      </c>
      <c r="E498" s="10" t="s">
        <v>233</v>
      </c>
    </row>
    <row r="499" ht="12.75" customHeight="1">
      <c r="C499" s="77"/>
    </row>
    <row r="500" spans="2:3" ht="16.5" customHeight="1">
      <c r="B500" s="10" t="s">
        <v>71</v>
      </c>
      <c r="C500" s="76" t="s">
        <v>457</v>
      </c>
    </row>
    <row r="501" ht="16.5" customHeight="1">
      <c r="C501" s="76" t="s">
        <v>458</v>
      </c>
    </row>
    <row r="502" ht="12.75">
      <c r="C502" s="77"/>
    </row>
    <row r="503" spans="2:3" ht="18">
      <c r="B503" s="10" t="s">
        <v>234</v>
      </c>
      <c r="C503" s="76" t="s">
        <v>459</v>
      </c>
    </row>
    <row r="504" ht="18">
      <c r="C504" s="76" t="s">
        <v>460</v>
      </c>
    </row>
    <row r="505" ht="18">
      <c r="C505" s="76" t="s">
        <v>462</v>
      </c>
    </row>
    <row r="506" ht="12.75">
      <c r="C506" s="77"/>
    </row>
    <row r="507" spans="2:3" ht="18">
      <c r="B507" s="10" t="s">
        <v>235</v>
      </c>
      <c r="C507" s="76" t="s">
        <v>461</v>
      </c>
    </row>
    <row r="508" ht="18">
      <c r="C508" s="76" t="s">
        <v>462</v>
      </c>
    </row>
    <row r="509" ht="12.75">
      <c r="C509" s="77"/>
    </row>
    <row r="510" ht="12.75">
      <c r="C510" s="77"/>
    </row>
    <row r="511" spans="2:4" ht="12.75">
      <c r="B511" s="10" t="s">
        <v>73</v>
      </c>
      <c r="C511" s="78"/>
      <c r="D511" s="10" t="s">
        <v>236</v>
      </c>
    </row>
    <row r="512" ht="12.75">
      <c r="C512" s="81"/>
    </row>
    <row r="513" spans="2:4" ht="12.75">
      <c r="B513" s="10" t="s">
        <v>237</v>
      </c>
      <c r="C513" s="78"/>
      <c r="D513" s="10" t="s">
        <v>80</v>
      </c>
    </row>
    <row r="514" ht="12.75">
      <c r="C514" s="77"/>
    </row>
    <row r="515" spans="2:4" ht="12.75">
      <c r="B515" s="10" t="s">
        <v>74</v>
      </c>
      <c r="C515" s="67" t="s">
        <v>238</v>
      </c>
      <c r="D515" s="10" t="s">
        <v>79</v>
      </c>
    </row>
    <row r="516" ht="12.75">
      <c r="C516" s="77"/>
    </row>
    <row r="517" spans="2:4" ht="12.75">
      <c r="B517" s="10" t="s">
        <v>239</v>
      </c>
      <c r="C517" s="67" t="s">
        <v>240</v>
      </c>
      <c r="D517" s="10" t="s">
        <v>79</v>
      </c>
    </row>
    <row r="518" ht="12.75">
      <c r="C518" s="77"/>
    </row>
    <row r="519" spans="2:4" ht="12.75">
      <c r="B519" s="10" t="s">
        <v>76</v>
      </c>
      <c r="C519" s="78"/>
      <c r="D519" s="10" t="s">
        <v>241</v>
      </c>
    </row>
    <row r="520" ht="12.75">
      <c r="C520" s="77"/>
    </row>
    <row r="521" spans="2:3" ht="12.75">
      <c r="B521" s="10" t="s">
        <v>540</v>
      </c>
      <c r="C521" s="77"/>
    </row>
    <row r="522" spans="2:3" ht="12.75">
      <c r="B522" t="s">
        <v>541</v>
      </c>
      <c r="C522" s="77"/>
    </row>
    <row r="523" ht="12.75">
      <c r="C523" s="77"/>
    </row>
    <row r="524" spans="2:4" ht="12.75">
      <c r="B524" s="10" t="s">
        <v>242</v>
      </c>
      <c r="C524" s="92" t="s">
        <v>542</v>
      </c>
      <c r="D524" s="10" t="s">
        <v>79</v>
      </c>
    </row>
    <row r="525" ht="12.75">
      <c r="C525" s="92"/>
    </row>
    <row r="526" spans="2:4" ht="12.75">
      <c r="B526" s="10" t="s">
        <v>243</v>
      </c>
      <c r="C526" s="92" t="s">
        <v>543</v>
      </c>
      <c r="D526" s="10" t="s">
        <v>79</v>
      </c>
    </row>
    <row r="527" ht="12.75">
      <c r="C527" s="92"/>
    </row>
    <row r="528" spans="2:4" ht="12.75">
      <c r="B528" s="10" t="s">
        <v>244</v>
      </c>
      <c r="C528" s="92" t="s">
        <v>240</v>
      </c>
      <c r="D528" s="10" t="s">
        <v>79</v>
      </c>
    </row>
    <row r="529" ht="12.75">
      <c r="C529" s="77"/>
    </row>
    <row r="530" spans="2:3" ht="12.75">
      <c r="B530" s="10" t="s">
        <v>245</v>
      </c>
      <c r="C530" s="77"/>
    </row>
    <row r="531" spans="2:3" ht="12.75">
      <c r="B531" s="10" t="s">
        <v>246</v>
      </c>
      <c r="C531" s="77"/>
    </row>
    <row r="532" spans="2:9" ht="14.25">
      <c r="B532" s="10" t="s">
        <v>247</v>
      </c>
      <c r="C532" s="77"/>
      <c r="E532" s="13"/>
      <c r="F532" s="10" t="s">
        <v>87</v>
      </c>
      <c r="G532" s="17"/>
      <c r="H532" s="8"/>
      <c r="I532" s="17">
        <f>SUM(E532*G532)</f>
        <v>0</v>
      </c>
    </row>
    <row r="533" ht="12.75">
      <c r="C533" s="77"/>
    </row>
    <row r="534" spans="1:3" ht="12.75">
      <c r="A534" s="40" t="s">
        <v>248</v>
      </c>
      <c r="B534" s="10" t="s">
        <v>464</v>
      </c>
      <c r="C534" s="77"/>
    </row>
    <row r="535" ht="12.75">
      <c r="C535" s="77"/>
    </row>
    <row r="536" spans="1:9" ht="54.75" customHeight="1">
      <c r="A536" s="40" t="s">
        <v>249</v>
      </c>
      <c r="B536" s="104" t="s">
        <v>548</v>
      </c>
      <c r="C536" s="104"/>
      <c r="E536" s="13"/>
      <c r="F536" s="10" t="s">
        <v>153</v>
      </c>
      <c r="G536" s="17"/>
      <c r="H536" s="8"/>
      <c r="I536" s="17">
        <f>SUM(E536*G536)</f>
        <v>0</v>
      </c>
    </row>
    <row r="537" spans="3:9" ht="12.75">
      <c r="C537" s="77"/>
      <c r="E537" s="68"/>
      <c r="F537" s="68"/>
      <c r="G537" s="68"/>
      <c r="H537" s="68"/>
      <c r="I537" s="68"/>
    </row>
    <row r="538" spans="1:9" ht="12.75">
      <c r="A538" s="37" t="s">
        <v>250</v>
      </c>
      <c r="B538" s="10" t="s">
        <v>465</v>
      </c>
      <c r="C538" s="81"/>
      <c r="E538" s="13"/>
      <c r="F538" s="69" t="s">
        <v>153</v>
      </c>
      <c r="G538" s="17"/>
      <c r="H538" s="8"/>
      <c r="I538" s="17">
        <f>SUM(E538*G538)</f>
        <v>0</v>
      </c>
    </row>
    <row r="539" spans="1:9" ht="12.75">
      <c r="A539" s="84"/>
      <c r="B539" s="14"/>
      <c r="C539" s="81"/>
      <c r="D539" s="14"/>
      <c r="E539" s="14"/>
      <c r="F539" s="14"/>
      <c r="G539" s="83"/>
      <c r="H539" s="8"/>
      <c r="I539" s="83"/>
    </row>
    <row r="540" spans="1:9" ht="25.5">
      <c r="A540" s="37" t="s">
        <v>466</v>
      </c>
      <c r="B540" s="85" t="s">
        <v>467</v>
      </c>
      <c r="C540" s="81"/>
      <c r="E540" s="13"/>
      <c r="F540" s="69" t="s">
        <v>153</v>
      </c>
      <c r="G540" s="17"/>
      <c r="H540" s="8"/>
      <c r="I540" s="17">
        <f>SUM(E540*G540)</f>
        <v>0</v>
      </c>
    </row>
    <row r="541" spans="1:9" ht="12.75">
      <c r="A541" s="84"/>
      <c r="B541" s="14"/>
      <c r="C541" s="81"/>
      <c r="D541" s="14"/>
      <c r="E541" s="14"/>
      <c r="F541" s="14"/>
      <c r="G541" s="83"/>
      <c r="H541" s="8"/>
      <c r="I541" s="83"/>
    </row>
    <row r="542" spans="1:2" ht="12.75">
      <c r="A542" s="37" t="s">
        <v>255</v>
      </c>
      <c r="B542" t="s">
        <v>574</v>
      </c>
    </row>
    <row r="543" ht="12.75">
      <c r="B543" t="s">
        <v>575</v>
      </c>
    </row>
    <row r="544" ht="12.75">
      <c r="B544" t="s">
        <v>576</v>
      </c>
    </row>
    <row r="545" spans="2:9" ht="12.75">
      <c r="B545" t="s">
        <v>577</v>
      </c>
      <c r="E545" s="73"/>
      <c r="F545" t="s">
        <v>624</v>
      </c>
      <c r="G545" s="73"/>
      <c r="I545" s="17">
        <f>SUM(E545*G545)</f>
        <v>0</v>
      </c>
    </row>
    <row r="547" spans="1:2" ht="12.75">
      <c r="A547" s="37" t="s">
        <v>262</v>
      </c>
      <c r="B547" t="s">
        <v>578</v>
      </c>
    </row>
    <row r="548" spans="2:9" ht="12.75">
      <c r="B548" t="s">
        <v>579</v>
      </c>
      <c r="E548" s="73"/>
      <c r="F548" t="s">
        <v>624</v>
      </c>
      <c r="G548" s="73"/>
      <c r="I548" s="17">
        <f>SUM(E548*G548)</f>
        <v>0</v>
      </c>
    </row>
    <row r="550" spans="1:2" ht="12.75">
      <c r="A550" s="37" t="s">
        <v>580</v>
      </c>
      <c r="B550" t="s">
        <v>581</v>
      </c>
    </row>
    <row r="551" spans="2:9" ht="12.75">
      <c r="B551" t="s">
        <v>582</v>
      </c>
      <c r="E551" s="73"/>
      <c r="F551" t="s">
        <v>624</v>
      </c>
      <c r="G551" s="73"/>
      <c r="I551" s="17">
        <f>SUM(E551*G551)</f>
        <v>0</v>
      </c>
    </row>
    <row r="553" spans="1:3" ht="12.75">
      <c r="A553" s="40" t="s">
        <v>585</v>
      </c>
      <c r="B553" s="10" t="s">
        <v>419</v>
      </c>
      <c r="C553" s="77"/>
    </row>
    <row r="554" spans="2:3" ht="12.75">
      <c r="B554" s="10" t="s">
        <v>613</v>
      </c>
      <c r="C554" s="77"/>
    </row>
    <row r="555" spans="2:9" ht="12.75">
      <c r="B555" s="10" t="s">
        <v>584</v>
      </c>
      <c r="C555" s="77"/>
      <c r="E555" s="13"/>
      <c r="F555" s="69" t="s">
        <v>624</v>
      </c>
      <c r="G555" s="17"/>
      <c r="H555" s="8"/>
      <c r="I555" s="17">
        <f>SUM(E555*G555)</f>
        <v>0</v>
      </c>
    </row>
    <row r="556" ht="12.75">
      <c r="C556" s="77"/>
    </row>
    <row r="557" ht="12.75">
      <c r="C557" s="77"/>
    </row>
    <row r="558" ht="12.75">
      <c r="C558" s="77"/>
    </row>
    <row r="559" spans="1:3" ht="12.75">
      <c r="A559" s="40" t="s">
        <v>265</v>
      </c>
      <c r="B559" s="10" t="s">
        <v>266</v>
      </c>
      <c r="C559" s="77"/>
    </row>
    <row r="560" spans="2:3" ht="12.75">
      <c r="B560" s="10" t="s">
        <v>267</v>
      </c>
      <c r="C560" s="77"/>
    </row>
    <row r="561" spans="2:9" ht="12.75">
      <c r="B561" s="10" t="s">
        <v>468</v>
      </c>
      <c r="C561" s="77"/>
      <c r="E561" s="13"/>
      <c r="F561" s="69" t="s">
        <v>153</v>
      </c>
      <c r="G561" s="17"/>
      <c r="H561" s="8"/>
      <c r="I561" s="17">
        <f>SUM(E561*G561)</f>
        <v>0</v>
      </c>
    </row>
    <row r="562" ht="12.75">
      <c r="C562" s="77"/>
    </row>
    <row r="563" spans="1:3" ht="12.75">
      <c r="A563" s="40" t="s">
        <v>270</v>
      </c>
      <c r="B563" s="10" t="s">
        <v>268</v>
      </c>
      <c r="C563" s="77"/>
    </row>
    <row r="564" spans="2:9" ht="12.75">
      <c r="B564" s="10" t="s">
        <v>269</v>
      </c>
      <c r="C564" s="77"/>
      <c r="E564" s="13"/>
      <c r="F564" s="69" t="s">
        <v>153</v>
      </c>
      <c r="G564" s="17"/>
      <c r="H564" s="8"/>
      <c r="I564" s="17">
        <f>SUM(E564*G564)</f>
        <v>0</v>
      </c>
    </row>
    <row r="565" ht="12.75">
      <c r="C565" s="77"/>
    </row>
    <row r="566" spans="1:9" ht="14.25">
      <c r="A566" s="40" t="s">
        <v>271</v>
      </c>
      <c r="B566" s="10" t="s">
        <v>0</v>
      </c>
      <c r="C566" s="77"/>
      <c r="E566" s="13"/>
      <c r="F566" s="10" t="s">
        <v>87</v>
      </c>
      <c r="G566" s="17"/>
      <c r="H566" s="8"/>
      <c r="I566" s="17">
        <f>SUM(E566*G566)</f>
        <v>0</v>
      </c>
    </row>
    <row r="567" ht="12.75">
      <c r="C567" s="77"/>
    </row>
    <row r="568" spans="1:3" ht="12.75">
      <c r="A568" s="40" t="s">
        <v>272</v>
      </c>
      <c r="B568" s="10" t="s">
        <v>273</v>
      </c>
      <c r="C568" s="77"/>
    </row>
    <row r="569" spans="2:4" ht="12.75">
      <c r="B569" s="10" t="s">
        <v>274</v>
      </c>
      <c r="C569" s="78"/>
      <c r="D569" s="10" t="s">
        <v>79</v>
      </c>
    </row>
    <row r="570" spans="2:4" ht="12.75">
      <c r="B570" s="10" t="s">
        <v>275</v>
      </c>
      <c r="C570" s="79"/>
      <c r="D570" s="10" t="s">
        <v>79</v>
      </c>
    </row>
    <row r="571" spans="2:9" ht="14.25">
      <c r="B571" s="10" t="s">
        <v>276</v>
      </c>
      <c r="C571" s="77"/>
      <c r="E571" s="13"/>
      <c r="F571" s="10" t="s">
        <v>87</v>
      </c>
      <c r="G571" s="17"/>
      <c r="H571" s="8"/>
      <c r="I571" s="17">
        <f>SUM(E571*G571)</f>
        <v>0</v>
      </c>
    </row>
    <row r="572" ht="12.75">
      <c r="C572" s="77"/>
    </row>
    <row r="573" spans="1:3" ht="12.75">
      <c r="A573" s="40" t="s">
        <v>277</v>
      </c>
      <c r="B573" s="10" t="s">
        <v>278</v>
      </c>
      <c r="C573" s="77"/>
    </row>
    <row r="574" spans="2:9" ht="14.25">
      <c r="B574" s="10" t="s">
        <v>279</v>
      </c>
      <c r="C574" s="77"/>
      <c r="E574" s="13"/>
      <c r="F574" s="10" t="s">
        <v>87</v>
      </c>
      <c r="G574" s="17"/>
      <c r="H574" s="8"/>
      <c r="I574" s="17">
        <f>SUM(E574*G574)</f>
        <v>0</v>
      </c>
    </row>
    <row r="576" spans="1:2" ht="12.75">
      <c r="A576" s="37" t="s">
        <v>469</v>
      </c>
      <c r="B576" t="s">
        <v>470</v>
      </c>
    </row>
    <row r="577" spans="2:3" ht="12.75">
      <c r="B577" t="s">
        <v>471</v>
      </c>
      <c r="C577" s="77"/>
    </row>
    <row r="578" spans="2:3" ht="12.75">
      <c r="B578" t="s">
        <v>472</v>
      </c>
      <c r="C578" s="77"/>
    </row>
    <row r="579" spans="2:3" ht="12.75">
      <c r="B579" t="s">
        <v>473</v>
      </c>
      <c r="C579" s="77"/>
    </row>
    <row r="580" spans="2:3" ht="12.75">
      <c r="B580" t="s">
        <v>474</v>
      </c>
      <c r="C580" s="77"/>
    </row>
    <row r="581" spans="2:3" ht="12.75">
      <c r="B581" t="s">
        <v>476</v>
      </c>
      <c r="C581" s="77"/>
    </row>
    <row r="582" spans="2:9" ht="14.25">
      <c r="B582" t="s">
        <v>475</v>
      </c>
      <c r="C582" s="77"/>
      <c r="E582" s="73"/>
      <c r="F582" s="10" t="s">
        <v>87</v>
      </c>
      <c r="G582" s="73"/>
      <c r="I582" s="17">
        <f>SUM(E582*G582)</f>
        <v>0</v>
      </c>
    </row>
    <row r="583" ht="12.75">
      <c r="C583" s="77"/>
    </row>
    <row r="584" spans="1:3" ht="15.75">
      <c r="A584" s="66" t="s">
        <v>280</v>
      </c>
      <c r="B584" s="1" t="s">
        <v>281</v>
      </c>
      <c r="C584" s="77"/>
    </row>
    <row r="585" spans="2:3" ht="12.75">
      <c r="B585" s="10" t="s">
        <v>282</v>
      </c>
      <c r="C585" s="77"/>
    </row>
    <row r="586" ht="12.75">
      <c r="C586" s="77"/>
    </row>
    <row r="587" spans="1:3" ht="12.75">
      <c r="A587" s="40" t="s">
        <v>283</v>
      </c>
      <c r="B587" s="10" t="s">
        <v>284</v>
      </c>
      <c r="C587" s="77"/>
    </row>
    <row r="588" spans="2:3" ht="12.75">
      <c r="B588" s="10" t="s">
        <v>285</v>
      </c>
      <c r="C588" s="77"/>
    </row>
    <row r="589" ht="12.75">
      <c r="C589" s="77"/>
    </row>
    <row r="590" spans="2:3" ht="12.75">
      <c r="B590" s="41" t="s">
        <v>286</v>
      </c>
      <c r="C590" s="77"/>
    </row>
    <row r="591" spans="2:3" ht="12.75">
      <c r="B591" s="41" t="s">
        <v>287</v>
      </c>
      <c r="C591" s="77"/>
    </row>
    <row r="592" spans="2:3" ht="12.75">
      <c r="B592" s="41" t="s">
        <v>288</v>
      </c>
      <c r="C592" s="77"/>
    </row>
    <row r="593" spans="2:3" ht="12.75">
      <c r="B593" s="41" t="s">
        <v>289</v>
      </c>
      <c r="C593" s="77"/>
    </row>
    <row r="594" spans="2:3" ht="12.75">
      <c r="B594" s="41" t="s">
        <v>287</v>
      </c>
      <c r="C594" s="77"/>
    </row>
    <row r="595" spans="2:3" ht="12.75">
      <c r="B595" s="41" t="s">
        <v>290</v>
      </c>
      <c r="C595" s="77"/>
    </row>
    <row r="596" spans="2:3" ht="12.75">
      <c r="B596" s="41" t="s">
        <v>291</v>
      </c>
      <c r="C596" s="77"/>
    </row>
    <row r="597" spans="2:3" ht="12.75">
      <c r="B597" s="70"/>
      <c r="C597" s="77"/>
    </row>
    <row r="598" spans="2:9" ht="12.75">
      <c r="B598" s="71" t="s">
        <v>292</v>
      </c>
      <c r="C598" s="77"/>
      <c r="E598" s="13"/>
      <c r="F598" s="69" t="s">
        <v>624</v>
      </c>
      <c r="G598" s="17"/>
      <c r="H598" s="8"/>
      <c r="I598" s="17">
        <f>SUM(E598*G598)</f>
        <v>0</v>
      </c>
    </row>
    <row r="599" ht="12.75">
      <c r="C599" s="77"/>
    </row>
    <row r="600" spans="1:3" ht="12.75">
      <c r="A600" s="40" t="s">
        <v>293</v>
      </c>
      <c r="B600" s="71" t="s">
        <v>294</v>
      </c>
      <c r="C600" s="77"/>
    </row>
    <row r="601" spans="2:3" ht="12.75">
      <c r="B601" s="71" t="s">
        <v>285</v>
      </c>
      <c r="C601" s="77"/>
    </row>
    <row r="602" ht="12.75">
      <c r="C602" s="77"/>
    </row>
    <row r="603" spans="1:9" ht="12.75">
      <c r="A603" s="40" t="s">
        <v>295</v>
      </c>
      <c r="B603" s="71" t="s">
        <v>296</v>
      </c>
      <c r="C603" s="77"/>
      <c r="E603" s="13"/>
      <c r="F603" s="69" t="s">
        <v>624</v>
      </c>
      <c r="G603" s="17"/>
      <c r="H603" s="8"/>
      <c r="I603" s="17">
        <f>SUM(E603*G603)</f>
        <v>0</v>
      </c>
    </row>
    <row r="604" ht="12.75">
      <c r="C604" s="77"/>
    </row>
    <row r="605" spans="1:3" ht="12.75">
      <c r="A605" s="40" t="s">
        <v>297</v>
      </c>
      <c r="B605" s="41" t="s">
        <v>298</v>
      </c>
      <c r="C605" s="77"/>
    </row>
    <row r="606" spans="2:9" ht="12.75">
      <c r="B606" s="10" t="s">
        <v>252</v>
      </c>
      <c r="C606" s="78"/>
      <c r="D606" s="10" t="s">
        <v>79</v>
      </c>
      <c r="E606" s="13"/>
      <c r="F606" s="69" t="s">
        <v>624</v>
      </c>
      <c r="G606" s="17"/>
      <c r="H606" s="8"/>
      <c r="I606" s="17">
        <f>SUM(E606*G606:G607)</f>
        <v>0</v>
      </c>
    </row>
    <row r="607" ht="12.75">
      <c r="C607" s="77"/>
    </row>
    <row r="608" ht="12.75">
      <c r="C608" s="77"/>
    </row>
    <row r="609" ht="12.75">
      <c r="C609" s="77"/>
    </row>
    <row r="610" ht="12.75">
      <c r="C610" s="77"/>
    </row>
    <row r="611" spans="1:3" ht="12.75">
      <c r="A611" s="40" t="s">
        <v>299</v>
      </c>
      <c r="B611" s="10" t="s">
        <v>300</v>
      </c>
      <c r="C611" s="77"/>
    </row>
    <row r="612" spans="2:9" ht="12.75">
      <c r="B612" s="10" t="s">
        <v>301</v>
      </c>
      <c r="C612" s="78"/>
      <c r="D612" s="10" t="s">
        <v>79</v>
      </c>
      <c r="E612" s="13"/>
      <c r="F612" s="69" t="s">
        <v>624</v>
      </c>
      <c r="G612" s="17"/>
      <c r="H612" s="8"/>
      <c r="I612" s="17">
        <f>SUM(E612*G612)</f>
        <v>0</v>
      </c>
    </row>
    <row r="613" ht="12.75">
      <c r="C613" s="77"/>
    </row>
    <row r="614" spans="1:3" ht="12.75">
      <c r="A614" s="40" t="s">
        <v>302</v>
      </c>
      <c r="B614" s="10" t="s">
        <v>303</v>
      </c>
      <c r="C614" s="77"/>
    </row>
    <row r="615" spans="2:9" ht="12.75">
      <c r="B615" s="10" t="s">
        <v>304</v>
      </c>
      <c r="C615" s="78"/>
      <c r="D615" s="10" t="s">
        <v>79</v>
      </c>
      <c r="E615" s="13"/>
      <c r="F615" s="69" t="s">
        <v>153</v>
      </c>
      <c r="G615" s="17"/>
      <c r="H615" s="8"/>
      <c r="I615" s="17">
        <f>SUM(E615*G615)</f>
        <v>0</v>
      </c>
    </row>
    <row r="616" ht="12.75">
      <c r="C616" s="77"/>
    </row>
    <row r="617" spans="1:3" ht="12.75">
      <c r="A617" s="40" t="s">
        <v>305</v>
      </c>
      <c r="B617" s="10" t="s">
        <v>306</v>
      </c>
      <c r="C617" s="77"/>
    </row>
    <row r="618" spans="2:3" ht="12.75">
      <c r="B618" s="10" t="s">
        <v>307</v>
      </c>
      <c r="C618" s="77"/>
    </row>
    <row r="619" spans="2:9" ht="12.75">
      <c r="B619" s="10" t="s">
        <v>308</v>
      </c>
      <c r="C619" s="77"/>
      <c r="E619" s="13"/>
      <c r="F619" s="69" t="s">
        <v>624</v>
      </c>
      <c r="G619" s="17"/>
      <c r="H619" s="8"/>
      <c r="I619" s="17">
        <f>SUM(E619*G619)</f>
        <v>0</v>
      </c>
    </row>
    <row r="620" ht="12.75">
      <c r="C620" s="77"/>
    </row>
    <row r="621" spans="1:9" ht="12.75">
      <c r="A621" s="40" t="s">
        <v>309</v>
      </c>
      <c r="B621" s="10" t="s">
        <v>310</v>
      </c>
      <c r="C621" s="77"/>
      <c r="E621" s="13"/>
      <c r="F621" s="69" t="s">
        <v>624</v>
      </c>
      <c r="G621" s="17"/>
      <c r="H621" s="8"/>
      <c r="I621" s="17">
        <f>SUM(E621*G621)</f>
        <v>0</v>
      </c>
    </row>
    <row r="622" ht="12.75">
      <c r="C622" s="77"/>
    </row>
    <row r="623" spans="1:9" ht="12.75">
      <c r="A623" s="40" t="s">
        <v>311</v>
      </c>
      <c r="B623" s="10" t="s">
        <v>312</v>
      </c>
      <c r="C623" s="77"/>
      <c r="E623" s="13"/>
      <c r="F623" s="69" t="s">
        <v>624</v>
      </c>
      <c r="G623" s="17"/>
      <c r="H623" s="8"/>
      <c r="I623" s="17">
        <f>SUM(E623*G623)</f>
        <v>0</v>
      </c>
    </row>
    <row r="624" ht="12.75">
      <c r="C624" s="77"/>
    </row>
    <row r="625" spans="1:3" ht="12.75">
      <c r="A625" s="40" t="s">
        <v>313</v>
      </c>
      <c r="B625" s="10" t="s">
        <v>314</v>
      </c>
      <c r="C625" s="77"/>
    </row>
    <row r="626" spans="2:3" ht="12.75">
      <c r="B626" s="10" t="s">
        <v>315</v>
      </c>
      <c r="C626" s="77" t="s">
        <v>535</v>
      </c>
    </row>
    <row r="627" spans="2:9" ht="12.75">
      <c r="B627" s="10" t="s">
        <v>316</v>
      </c>
      <c r="C627" s="77"/>
      <c r="E627" s="13"/>
      <c r="F627" s="69" t="s">
        <v>624</v>
      </c>
      <c r="G627" s="17"/>
      <c r="H627" s="8"/>
      <c r="I627" s="17">
        <f>SUM(E627*G627)</f>
        <v>0</v>
      </c>
    </row>
    <row r="628" ht="12.75">
      <c r="C628" s="77"/>
    </row>
    <row r="629" spans="1:9" ht="12.75">
      <c r="A629" s="37" t="s">
        <v>477</v>
      </c>
      <c r="B629" t="s">
        <v>478</v>
      </c>
      <c r="C629" s="77"/>
      <c r="E629" s="73"/>
      <c r="F629" t="s">
        <v>624</v>
      </c>
      <c r="G629" s="73"/>
      <c r="I629" s="17">
        <f>SUM(E629*G629)</f>
        <v>0</v>
      </c>
    </row>
    <row r="630" ht="12.75">
      <c r="C630" s="77"/>
    </row>
    <row r="631" spans="1:3" ht="12.75">
      <c r="A631" s="37" t="s">
        <v>479</v>
      </c>
      <c r="B631" t="s">
        <v>622</v>
      </c>
      <c r="C631" s="77"/>
    </row>
    <row r="632" spans="2:9" ht="12.75">
      <c r="B632" t="s">
        <v>480</v>
      </c>
      <c r="C632" s="77"/>
      <c r="E632" s="73"/>
      <c r="F632" t="s">
        <v>624</v>
      </c>
      <c r="G632" s="73"/>
      <c r="I632" s="17">
        <f>SUM(E632*G632)</f>
        <v>0</v>
      </c>
    </row>
    <row r="633" ht="12.75">
      <c r="C633" s="77"/>
    </row>
    <row r="634" spans="1:3" ht="12.75">
      <c r="A634" s="37" t="s">
        <v>481</v>
      </c>
      <c r="B634" t="s">
        <v>484</v>
      </c>
      <c r="C634" s="77"/>
    </row>
    <row r="635" spans="2:9" ht="12.75">
      <c r="B635" t="s">
        <v>482</v>
      </c>
      <c r="C635" s="77"/>
      <c r="E635" s="73"/>
      <c r="F635" t="s">
        <v>624</v>
      </c>
      <c r="G635" s="73"/>
      <c r="I635" s="17">
        <f>SUM(E635*G635)</f>
        <v>0</v>
      </c>
    </row>
    <row r="636" ht="12.75">
      <c r="C636" s="77"/>
    </row>
    <row r="637" ht="12.75">
      <c r="C637" s="77"/>
    </row>
    <row r="638" spans="1:9" ht="12.75">
      <c r="A638" s="37" t="s">
        <v>483</v>
      </c>
      <c r="B638" t="s">
        <v>485</v>
      </c>
      <c r="C638" s="77"/>
      <c r="E638" s="73"/>
      <c r="F638" t="s">
        <v>624</v>
      </c>
      <c r="G638" s="73"/>
      <c r="I638" s="17">
        <f>SUM(E638*G638)</f>
        <v>0</v>
      </c>
    </row>
    <row r="639" spans="2:3" ht="12.75">
      <c r="B639" t="s">
        <v>482</v>
      </c>
      <c r="C639" s="77"/>
    </row>
    <row r="640" ht="12.75">
      <c r="C640" s="77"/>
    </row>
    <row r="641" ht="12.75">
      <c r="C641" s="77"/>
    </row>
    <row r="642" spans="1:3" ht="15.75">
      <c r="A642" s="66" t="s">
        <v>317</v>
      </c>
      <c r="B642" s="1" t="s">
        <v>318</v>
      </c>
      <c r="C642" s="77"/>
    </row>
    <row r="643" spans="2:3" ht="12.75">
      <c r="B643" s="10" t="s">
        <v>319</v>
      </c>
      <c r="C643" s="77"/>
    </row>
    <row r="644" ht="12.75">
      <c r="C644" s="77"/>
    </row>
    <row r="645" spans="2:3" ht="12.75">
      <c r="B645" t="s">
        <v>320</v>
      </c>
      <c r="C645" s="77"/>
    </row>
    <row r="646" spans="2:4" ht="12.75">
      <c r="B646" t="s">
        <v>321</v>
      </c>
      <c r="C646" s="78"/>
      <c r="D646" s="10" t="s">
        <v>79</v>
      </c>
    </row>
    <row r="647" spans="2:9" ht="12.75">
      <c r="B647" t="s">
        <v>322</v>
      </c>
      <c r="C647" s="79"/>
      <c r="D647" s="10" t="s">
        <v>79</v>
      </c>
      <c r="E647" s="13"/>
      <c r="F647" s="69" t="s">
        <v>153</v>
      </c>
      <c r="G647" s="17"/>
      <c r="H647" s="8"/>
      <c r="I647" s="17">
        <f>SUM(E647*G647)</f>
        <v>0</v>
      </c>
    </row>
    <row r="648" ht="12.75">
      <c r="C648" s="77"/>
    </row>
    <row r="649" spans="1:9" ht="12.75">
      <c r="A649" s="72" t="s">
        <v>323</v>
      </c>
      <c r="B649" t="s">
        <v>324</v>
      </c>
      <c r="C649" s="77"/>
      <c r="E649" s="13"/>
      <c r="F649" s="69" t="s">
        <v>153</v>
      </c>
      <c r="G649" s="17"/>
      <c r="H649" s="8"/>
      <c r="I649" s="17">
        <f>SUM(E649*G649)</f>
        <v>0</v>
      </c>
    </row>
    <row r="650" ht="12.75">
      <c r="C650" s="77"/>
    </row>
    <row r="651" spans="1:3" ht="12.75">
      <c r="A651" s="72" t="s">
        <v>325</v>
      </c>
      <c r="B651" t="s">
        <v>326</v>
      </c>
      <c r="C651" s="77"/>
    </row>
    <row r="652" spans="2:9" ht="12.75">
      <c r="B652" t="s">
        <v>327</v>
      </c>
      <c r="C652" s="77"/>
      <c r="E652" s="13"/>
      <c r="F652" s="69" t="s">
        <v>624</v>
      </c>
      <c r="G652" s="17"/>
      <c r="H652" s="8"/>
      <c r="I652" s="17">
        <f>SUM(E652*G652)</f>
        <v>0</v>
      </c>
    </row>
    <row r="653" ht="12.75">
      <c r="C653" s="77"/>
    </row>
    <row r="654" spans="1:3" ht="12.75">
      <c r="A654" s="72" t="s">
        <v>328</v>
      </c>
      <c r="B654" t="s">
        <v>136</v>
      </c>
      <c r="C654" s="77"/>
    </row>
    <row r="655" spans="2:3" ht="12.75">
      <c r="B655" t="s">
        <v>329</v>
      </c>
      <c r="C655" s="77"/>
    </row>
    <row r="656" spans="2:9" ht="12.75">
      <c r="B656" t="s">
        <v>330</v>
      </c>
      <c r="C656" s="77"/>
      <c r="E656" s="13"/>
      <c r="F656" s="69" t="s">
        <v>624</v>
      </c>
      <c r="G656" s="17"/>
      <c r="H656" s="8"/>
      <c r="I656" s="17">
        <f>SUM(E656*G656)</f>
        <v>0</v>
      </c>
    </row>
    <row r="657" ht="12.75">
      <c r="C657" s="77"/>
    </row>
    <row r="658" ht="12.75">
      <c r="C658" s="77"/>
    </row>
    <row r="659" ht="12.75">
      <c r="C659" s="77"/>
    </row>
    <row r="660" ht="12.75">
      <c r="C660" s="77"/>
    </row>
    <row r="661" ht="12.75">
      <c r="C661" s="77"/>
    </row>
    <row r="662" ht="12.75">
      <c r="C662" s="77"/>
    </row>
    <row r="663" spans="1:3" ht="12.75">
      <c r="A663" s="37" t="s">
        <v>522</v>
      </c>
      <c r="B663" t="s">
        <v>523</v>
      </c>
      <c r="C663" s="77"/>
    </row>
    <row r="664" spans="2:3" ht="12.75">
      <c r="B664" s="73"/>
      <c r="C664" s="78"/>
    </row>
    <row r="665" spans="2:9" ht="12.75">
      <c r="B665" s="86"/>
      <c r="C665" s="79"/>
      <c r="E665" s="73"/>
      <c r="F665" t="s">
        <v>624</v>
      </c>
      <c r="G665" s="73"/>
      <c r="I665" s="17">
        <f>SUM(E665*G665)</f>
        <v>0</v>
      </c>
    </row>
    <row r="666" spans="2:3" ht="12.75">
      <c r="B666" s="86"/>
      <c r="C666" s="79"/>
    </row>
    <row r="667" spans="2:3" ht="12.75">
      <c r="B667" s="86"/>
      <c r="C667" s="79"/>
    </row>
    <row r="668" spans="2:3" ht="12.75">
      <c r="B668" s="68"/>
      <c r="C668" s="81"/>
    </row>
    <row r="669" spans="2:3" ht="12.75">
      <c r="B669" s="68"/>
      <c r="C669" s="81"/>
    </row>
    <row r="670" spans="1:3" ht="12.75">
      <c r="A670" s="37" t="s">
        <v>524</v>
      </c>
      <c r="B670" t="s">
        <v>523</v>
      </c>
      <c r="C670" s="77"/>
    </row>
    <row r="671" spans="2:3" ht="12.75">
      <c r="B671" s="73"/>
      <c r="C671" s="78"/>
    </row>
    <row r="672" spans="2:3" ht="12.75">
      <c r="B672" s="86"/>
      <c r="C672" s="79"/>
    </row>
    <row r="673" spans="2:3" ht="12.75">
      <c r="B673" s="86"/>
      <c r="C673" s="79"/>
    </row>
    <row r="674" spans="2:9" ht="12.75">
      <c r="B674" s="86"/>
      <c r="C674" s="79"/>
      <c r="E674" s="73"/>
      <c r="F674" t="s">
        <v>153</v>
      </c>
      <c r="G674" s="73"/>
      <c r="I674" s="17">
        <f>SUM(E674*G674)</f>
        <v>0</v>
      </c>
    </row>
    <row r="675" ht="12.75">
      <c r="C675" s="77"/>
    </row>
    <row r="676" ht="12.75">
      <c r="C676" s="77"/>
    </row>
    <row r="677" spans="1:3" ht="12.75">
      <c r="A677" s="37" t="s">
        <v>615</v>
      </c>
      <c r="B677" t="s">
        <v>523</v>
      </c>
      <c r="C677" s="77"/>
    </row>
    <row r="678" spans="2:3" ht="12.75">
      <c r="B678" s="73"/>
      <c r="C678" s="78"/>
    </row>
    <row r="679" spans="2:3" ht="12.75">
      <c r="B679" s="86"/>
      <c r="C679" s="79"/>
    </row>
    <row r="680" spans="2:3" ht="12.75">
      <c r="B680" s="86"/>
      <c r="C680" s="79"/>
    </row>
    <row r="681" spans="2:9" ht="12.75">
      <c r="B681" s="86"/>
      <c r="C681" s="79"/>
      <c r="E681" s="73"/>
      <c r="F681" t="s">
        <v>153</v>
      </c>
      <c r="G681" s="73"/>
      <c r="I681" s="17">
        <f>SUM(E681*G681)</f>
        <v>0</v>
      </c>
    </row>
    <row r="682" ht="12.75">
      <c r="C682" s="77"/>
    </row>
    <row r="683" ht="12.75">
      <c r="C683" s="77"/>
    </row>
    <row r="684" spans="1:3" ht="15.75">
      <c r="A684" s="66" t="s">
        <v>331</v>
      </c>
      <c r="B684" s="1" t="s">
        <v>332</v>
      </c>
      <c r="C684" s="77"/>
    </row>
    <row r="685" spans="2:3" ht="12.75">
      <c r="B685" t="s">
        <v>285</v>
      </c>
      <c r="C685" s="77"/>
    </row>
    <row r="686" ht="12.75">
      <c r="C686" s="77"/>
    </row>
    <row r="687" spans="1:3" ht="12.75">
      <c r="A687" s="72" t="s">
        <v>333</v>
      </c>
      <c r="B687" t="s">
        <v>334</v>
      </c>
      <c r="C687" s="77"/>
    </row>
    <row r="688" spans="2:3" ht="12.75">
      <c r="B688" t="s">
        <v>71</v>
      </c>
      <c r="C688" s="78"/>
    </row>
    <row r="689" spans="2:4" ht="12.75">
      <c r="B689" t="s">
        <v>335</v>
      </c>
      <c r="C689" s="79"/>
      <c r="D689" s="10" t="s">
        <v>79</v>
      </c>
    </row>
    <row r="690" spans="2:3" ht="12.75">
      <c r="B690" t="s">
        <v>336</v>
      </c>
      <c r="C690" s="79"/>
    </row>
    <row r="691" spans="2:9" ht="12.75">
      <c r="B691" t="s">
        <v>73</v>
      </c>
      <c r="C691" s="79"/>
      <c r="D691" s="10" t="s">
        <v>79</v>
      </c>
      <c r="E691" s="13"/>
      <c r="F691" s="69" t="s">
        <v>153</v>
      </c>
      <c r="G691" s="17"/>
      <c r="H691" s="8"/>
      <c r="I691" s="17">
        <f>SUM(E691*G691)</f>
        <v>0</v>
      </c>
    </row>
    <row r="692" ht="12.75">
      <c r="C692" s="77"/>
    </row>
    <row r="693" spans="1:3" ht="12.75">
      <c r="A693" s="72" t="s">
        <v>337</v>
      </c>
      <c r="B693" t="s">
        <v>621</v>
      </c>
      <c r="C693" s="77"/>
    </row>
    <row r="694" spans="2:3" ht="12.75">
      <c r="B694" t="s">
        <v>338</v>
      </c>
      <c r="C694" s="77"/>
    </row>
    <row r="695" spans="2:9" ht="12.75">
      <c r="B695" t="s">
        <v>321</v>
      </c>
      <c r="C695" s="78"/>
      <c r="D695" s="10" t="s">
        <v>79</v>
      </c>
      <c r="E695" s="13"/>
      <c r="F695" s="69" t="s">
        <v>80</v>
      </c>
      <c r="G695" s="17"/>
      <c r="H695" s="8"/>
      <c r="I695" s="17">
        <f>SUM(E695*G695)</f>
        <v>0</v>
      </c>
    </row>
    <row r="696" ht="12.75">
      <c r="C696" s="77"/>
    </row>
    <row r="697" spans="1:3" ht="12.75">
      <c r="A697" s="72" t="s">
        <v>339</v>
      </c>
      <c r="B697" t="s">
        <v>486</v>
      </c>
      <c r="C697" s="77"/>
    </row>
    <row r="698" spans="2:3" ht="12.75">
      <c r="B698" t="s">
        <v>71</v>
      </c>
      <c r="C698" s="78"/>
    </row>
    <row r="699" spans="2:4" ht="12.75">
      <c r="B699" t="s">
        <v>335</v>
      </c>
      <c r="C699" s="79"/>
      <c r="D699" s="10" t="s">
        <v>79</v>
      </c>
    </row>
    <row r="700" spans="2:3" ht="12.75">
      <c r="B700" t="s">
        <v>336</v>
      </c>
      <c r="C700" s="79"/>
    </row>
    <row r="701" spans="2:9" ht="12.75">
      <c r="B701" t="s">
        <v>73</v>
      </c>
      <c r="C701" s="79"/>
      <c r="D701" s="10" t="s">
        <v>79</v>
      </c>
      <c r="E701" s="13"/>
      <c r="F701" s="69" t="s">
        <v>624</v>
      </c>
      <c r="G701" s="17"/>
      <c r="H701" s="8"/>
      <c r="I701" s="17">
        <f>SUM(E701*G701)</f>
        <v>0</v>
      </c>
    </row>
    <row r="702" ht="12.75">
      <c r="C702" s="77"/>
    </row>
    <row r="703" spans="1:3" ht="12.75">
      <c r="A703" s="72" t="s">
        <v>340</v>
      </c>
      <c r="B703" t="s">
        <v>341</v>
      </c>
      <c r="C703" s="77"/>
    </row>
    <row r="704" spans="2:4" ht="12.75">
      <c r="B704" t="s">
        <v>335</v>
      </c>
      <c r="C704" s="78"/>
      <c r="D704" s="10" t="s">
        <v>79</v>
      </c>
    </row>
    <row r="705" spans="2:9" ht="12.75">
      <c r="B705" t="s">
        <v>73</v>
      </c>
      <c r="C705" s="79"/>
      <c r="D705" s="10" t="s">
        <v>79</v>
      </c>
      <c r="E705" s="13"/>
      <c r="F705" s="69" t="s">
        <v>624</v>
      </c>
      <c r="G705" s="17"/>
      <c r="H705" s="8"/>
      <c r="I705" s="17">
        <f>SUM(E705*G705)</f>
        <v>0</v>
      </c>
    </row>
    <row r="706" ht="12.75">
      <c r="C706" s="77"/>
    </row>
    <row r="707" spans="1:3" ht="12.75">
      <c r="A707" s="72" t="s">
        <v>342</v>
      </c>
      <c r="B707" t="s">
        <v>343</v>
      </c>
      <c r="C707" s="77"/>
    </row>
    <row r="708" spans="2:3" ht="12.75">
      <c r="B708" t="s">
        <v>71</v>
      </c>
      <c r="C708" s="78"/>
    </row>
    <row r="709" spans="2:4" ht="12.75">
      <c r="B709" t="s">
        <v>335</v>
      </c>
      <c r="C709" s="79"/>
      <c r="D709" s="10" t="s">
        <v>79</v>
      </c>
    </row>
    <row r="710" spans="2:3" ht="12.75">
      <c r="B710" t="s">
        <v>336</v>
      </c>
      <c r="C710" s="79"/>
    </row>
    <row r="711" spans="2:9" ht="12.75">
      <c r="B711" t="s">
        <v>73</v>
      </c>
      <c r="C711" s="79"/>
      <c r="D711" s="10" t="s">
        <v>79</v>
      </c>
      <c r="E711" s="13"/>
      <c r="F711" s="69" t="s">
        <v>624</v>
      </c>
      <c r="G711" s="17"/>
      <c r="H711" s="8"/>
      <c r="I711" s="17">
        <f>SUM(E711*G711)</f>
        <v>0</v>
      </c>
    </row>
    <row r="712" ht="12.75">
      <c r="C712" s="77"/>
    </row>
    <row r="713" ht="12.75">
      <c r="C713" s="77"/>
    </row>
    <row r="714" ht="12.75">
      <c r="C714" s="77"/>
    </row>
    <row r="715" spans="1:3" ht="12.75">
      <c r="A715" s="72" t="s">
        <v>344</v>
      </c>
      <c r="B715" t="s">
        <v>345</v>
      </c>
      <c r="C715" s="77"/>
    </row>
    <row r="716" spans="2:3" ht="12.75">
      <c r="B716" t="s">
        <v>346</v>
      </c>
      <c r="C716" s="77"/>
    </row>
    <row r="717" spans="2:9" ht="12.75">
      <c r="B717" t="s">
        <v>544</v>
      </c>
      <c r="C717" s="81"/>
      <c r="E717" s="13"/>
      <c r="F717" s="69" t="s">
        <v>153</v>
      </c>
      <c r="G717" s="17"/>
      <c r="H717" s="8"/>
      <c r="I717" s="17">
        <f>SUM(E717*G717)</f>
        <v>0</v>
      </c>
    </row>
    <row r="718" ht="12.75">
      <c r="C718" s="77"/>
    </row>
    <row r="719" spans="1:3" ht="12.75">
      <c r="A719" s="72" t="s">
        <v>347</v>
      </c>
      <c r="B719" t="s">
        <v>348</v>
      </c>
      <c r="C719" s="77"/>
    </row>
    <row r="720" spans="2:9" ht="12.75">
      <c r="B720" t="s">
        <v>349</v>
      </c>
      <c r="C720" s="78"/>
      <c r="D720" s="10" t="s">
        <v>79</v>
      </c>
      <c r="E720" s="13"/>
      <c r="F720" s="69" t="s">
        <v>153</v>
      </c>
      <c r="G720" s="17"/>
      <c r="H720" s="8"/>
      <c r="I720" s="17">
        <f>SUM(E720*G720)</f>
        <v>0</v>
      </c>
    </row>
    <row r="721" ht="12.75">
      <c r="C721" s="77"/>
    </row>
    <row r="722" spans="1:9" ht="12.75">
      <c r="A722" s="72" t="s">
        <v>350</v>
      </c>
      <c r="B722" t="s">
        <v>351</v>
      </c>
      <c r="C722" s="77"/>
      <c r="E722" s="13"/>
      <c r="F722" s="69" t="s">
        <v>153</v>
      </c>
      <c r="G722" s="17"/>
      <c r="H722" s="8"/>
      <c r="I722" s="17">
        <f>SUM(E722*G722)</f>
        <v>0</v>
      </c>
    </row>
    <row r="723" ht="12.75">
      <c r="C723" s="77"/>
    </row>
    <row r="724" spans="1:3" ht="12.75">
      <c r="A724" s="72" t="s">
        <v>352</v>
      </c>
      <c r="B724" t="s">
        <v>353</v>
      </c>
      <c r="C724" s="77"/>
    </row>
    <row r="725" spans="2:9" ht="12.75">
      <c r="B725" t="s">
        <v>321</v>
      </c>
      <c r="C725" s="78"/>
      <c r="D725" s="10" t="s">
        <v>79</v>
      </c>
      <c r="E725" s="13"/>
      <c r="F725" s="69" t="s">
        <v>153</v>
      </c>
      <c r="G725" s="17"/>
      <c r="H725" s="8"/>
      <c r="I725" s="17">
        <f>SUM(E725*G725)</f>
        <v>0</v>
      </c>
    </row>
    <row r="726" ht="12.75">
      <c r="C726" s="77"/>
    </row>
    <row r="727" spans="1:9" ht="12.75">
      <c r="A727" s="72" t="s">
        <v>354</v>
      </c>
      <c r="B727" t="s">
        <v>355</v>
      </c>
      <c r="C727" s="77"/>
      <c r="E727" s="13"/>
      <c r="F727" s="69" t="s">
        <v>153</v>
      </c>
      <c r="G727" s="17"/>
      <c r="H727" s="8"/>
      <c r="I727" s="17">
        <f>SUM(E727*G727)</f>
        <v>0</v>
      </c>
    </row>
    <row r="728" ht="12.75">
      <c r="C728" s="77"/>
    </row>
    <row r="729" spans="1:3" ht="12.75">
      <c r="A729" s="72" t="s">
        <v>356</v>
      </c>
      <c r="B729" t="s">
        <v>357</v>
      </c>
      <c r="C729" s="77"/>
    </row>
    <row r="730" spans="2:3" ht="12.75">
      <c r="B730" t="s">
        <v>358</v>
      </c>
      <c r="C730" s="77"/>
    </row>
    <row r="731" spans="2:3" ht="12.75">
      <c r="B731" t="s">
        <v>359</v>
      </c>
      <c r="C731" s="77"/>
    </row>
    <row r="732" spans="2:3" ht="12.75">
      <c r="B732" t="s">
        <v>360</v>
      </c>
      <c r="C732" s="77"/>
    </row>
    <row r="733" spans="2:3" ht="12.75">
      <c r="B733" t="s">
        <v>361</v>
      </c>
      <c r="C733" s="77"/>
    </row>
    <row r="734" spans="2:9" ht="12.75">
      <c r="B734" t="s">
        <v>362</v>
      </c>
      <c r="C734" s="77"/>
      <c r="E734" s="13"/>
      <c r="F734" s="69" t="s">
        <v>624</v>
      </c>
      <c r="G734" s="17"/>
      <c r="H734" s="8"/>
      <c r="I734" s="17">
        <f>SUM(E734*G734)</f>
        <v>0</v>
      </c>
    </row>
    <row r="735" ht="12.75">
      <c r="C735" s="77"/>
    </row>
    <row r="736" spans="1:3" ht="12.75">
      <c r="A736" s="72" t="s">
        <v>363</v>
      </c>
      <c r="B736" t="s">
        <v>136</v>
      </c>
      <c r="C736" s="77"/>
    </row>
    <row r="737" spans="2:3" ht="12.75">
      <c r="B737" t="s">
        <v>364</v>
      </c>
      <c r="C737" s="77"/>
    </row>
    <row r="738" spans="2:3" ht="12.75">
      <c r="B738" t="s">
        <v>71</v>
      </c>
      <c r="C738" s="78"/>
    </row>
    <row r="739" spans="2:4" ht="12.75">
      <c r="B739" t="s">
        <v>335</v>
      </c>
      <c r="C739" s="79"/>
      <c r="D739" s="10" t="s">
        <v>79</v>
      </c>
    </row>
    <row r="740" spans="2:9" ht="12.75">
      <c r="B740" t="s">
        <v>73</v>
      </c>
      <c r="C740" s="79"/>
      <c r="D740" s="10" t="s">
        <v>79</v>
      </c>
      <c r="E740" s="13"/>
      <c r="F740" s="69" t="s">
        <v>624</v>
      </c>
      <c r="G740" s="17"/>
      <c r="H740" s="8"/>
      <c r="I740" s="17">
        <f>SUM(E740*G740)</f>
        <v>0</v>
      </c>
    </row>
    <row r="741" ht="12.75">
      <c r="C741" s="77"/>
    </row>
    <row r="742" spans="1:3" ht="15.75">
      <c r="A742" s="39" t="s">
        <v>365</v>
      </c>
      <c r="B742" s="1" t="s">
        <v>366</v>
      </c>
      <c r="C742" s="77"/>
    </row>
    <row r="743" ht="12.75">
      <c r="C743" s="77"/>
    </row>
    <row r="744" spans="1:3" ht="12.75">
      <c r="A744" s="40" t="s">
        <v>487</v>
      </c>
      <c r="B744" s="10" t="s">
        <v>367</v>
      </c>
      <c r="C744" s="77"/>
    </row>
    <row r="745" spans="2:9" ht="12.75">
      <c r="B745" s="10" t="s">
        <v>349</v>
      </c>
      <c r="C745" s="78"/>
      <c r="D745" s="10" t="s">
        <v>79</v>
      </c>
      <c r="E745" s="13"/>
      <c r="F745" s="69" t="s">
        <v>624</v>
      </c>
      <c r="G745" s="17"/>
      <c r="H745" s="8"/>
      <c r="I745" s="17">
        <f>SUM(E745*G745)</f>
        <v>0</v>
      </c>
    </row>
    <row r="746" ht="12.75">
      <c r="C746" s="77"/>
    </row>
    <row r="747" spans="1:9" ht="12.75">
      <c r="A747" s="40" t="s">
        <v>488</v>
      </c>
      <c r="B747" s="10" t="s">
        <v>368</v>
      </c>
      <c r="C747" s="77"/>
      <c r="E747" s="13"/>
      <c r="F747" s="69" t="s">
        <v>153</v>
      </c>
      <c r="G747" s="17"/>
      <c r="H747" s="8"/>
      <c r="I747" s="17">
        <f>SUM(E747*G747)</f>
        <v>0</v>
      </c>
    </row>
    <row r="748" ht="12.75">
      <c r="C748" s="77"/>
    </row>
    <row r="749" spans="1:9" ht="12.75">
      <c r="A749" s="40" t="s">
        <v>489</v>
      </c>
      <c r="B749" s="10" t="s">
        <v>369</v>
      </c>
      <c r="C749" s="77"/>
      <c r="E749" s="13"/>
      <c r="F749" s="69" t="s">
        <v>153</v>
      </c>
      <c r="G749" s="17"/>
      <c r="H749" s="8"/>
      <c r="I749" s="17">
        <f>SUM(E749*G749)</f>
        <v>0</v>
      </c>
    </row>
    <row r="750" ht="12.75">
      <c r="C750" s="77"/>
    </row>
    <row r="751" spans="1:3" ht="12.75">
      <c r="A751" s="40" t="s">
        <v>490</v>
      </c>
      <c r="B751" s="10" t="s">
        <v>370</v>
      </c>
      <c r="C751" s="77"/>
    </row>
    <row r="752" spans="2:3" ht="12.75">
      <c r="B752" s="10" t="s">
        <v>371</v>
      </c>
      <c r="C752" s="77"/>
    </row>
    <row r="753" spans="2:9" ht="12.75">
      <c r="B753" s="10" t="s">
        <v>372</v>
      </c>
      <c r="C753" s="77"/>
      <c r="E753" s="13"/>
      <c r="F753" s="69" t="s">
        <v>153</v>
      </c>
      <c r="G753" s="17"/>
      <c r="H753" s="8"/>
      <c r="I753" s="17">
        <f>SUM(E753*G753)</f>
        <v>0</v>
      </c>
    </row>
    <row r="754" ht="12.75">
      <c r="C754" s="77"/>
    </row>
    <row r="755" spans="1:3" ht="15.75">
      <c r="A755" s="66" t="s">
        <v>373</v>
      </c>
      <c r="B755" s="1" t="s">
        <v>374</v>
      </c>
      <c r="C755" s="77"/>
    </row>
    <row r="756" ht="12.75">
      <c r="C756" s="77"/>
    </row>
    <row r="757" spans="2:4" ht="12.75">
      <c r="B757" s="10" t="s">
        <v>349</v>
      </c>
      <c r="C757" s="78"/>
      <c r="D757" s="10" t="s">
        <v>79</v>
      </c>
    </row>
    <row r="758" spans="2:9" ht="12.75">
      <c r="B758" s="10" t="s">
        <v>375</v>
      </c>
      <c r="C758" s="77"/>
      <c r="E758" s="13"/>
      <c r="F758" s="69" t="s">
        <v>153</v>
      </c>
      <c r="G758" s="17"/>
      <c r="H758" s="8"/>
      <c r="I758" s="17">
        <f>SUM(E758*G758)</f>
        <v>0</v>
      </c>
    </row>
    <row r="759" ht="12.75">
      <c r="C759" s="77"/>
    </row>
    <row r="760" ht="12.75">
      <c r="C760" s="77"/>
    </row>
    <row r="761" spans="1:3" ht="12.75">
      <c r="A761" s="40" t="s">
        <v>376</v>
      </c>
      <c r="B761" s="10" t="s">
        <v>377</v>
      </c>
      <c r="C761" s="77"/>
    </row>
    <row r="762" spans="2:9" ht="12.75">
      <c r="B762" s="10" t="s">
        <v>378</v>
      </c>
      <c r="C762" s="77"/>
      <c r="E762" s="13"/>
      <c r="F762" s="69" t="s">
        <v>153</v>
      </c>
      <c r="G762" s="17"/>
      <c r="H762" s="8"/>
      <c r="I762" s="17">
        <f>SUM(E762*G762)</f>
        <v>0</v>
      </c>
    </row>
    <row r="763" spans="3:6" ht="12.75">
      <c r="C763" s="77"/>
      <c r="F763" s="10"/>
    </row>
    <row r="764" spans="3:6" ht="12.75">
      <c r="C764" s="77"/>
      <c r="F764" s="10"/>
    </row>
    <row r="765" spans="3:6" ht="12.75">
      <c r="C765" s="77"/>
      <c r="F765" s="10"/>
    </row>
    <row r="766" spans="3:6" ht="12.75">
      <c r="C766" s="77"/>
      <c r="F766" s="10"/>
    </row>
    <row r="767" spans="1:3" ht="12.75">
      <c r="A767" s="40" t="s">
        <v>379</v>
      </c>
      <c r="B767" s="10" t="s">
        <v>380</v>
      </c>
      <c r="C767" s="77"/>
    </row>
    <row r="768" spans="2:9" ht="12.75">
      <c r="B768" s="10" t="s">
        <v>381</v>
      </c>
      <c r="C768" s="77"/>
      <c r="E768" s="13"/>
      <c r="F768" s="69" t="s">
        <v>153</v>
      </c>
      <c r="G768" s="17"/>
      <c r="H768" s="8"/>
      <c r="I768" s="17">
        <f>SUM(E768*G768)</f>
        <v>0</v>
      </c>
    </row>
    <row r="769" ht="12.75">
      <c r="C769" s="77"/>
    </row>
    <row r="770" spans="1:3" ht="15.75">
      <c r="A770" s="66" t="s">
        <v>382</v>
      </c>
      <c r="B770" s="1" t="s">
        <v>383</v>
      </c>
      <c r="C770" s="77"/>
    </row>
    <row r="771" ht="12.75">
      <c r="C771" s="77"/>
    </row>
    <row r="772" spans="1:4" ht="12.75">
      <c r="A772" s="40"/>
      <c r="B772" s="10" t="s">
        <v>349</v>
      </c>
      <c r="C772" s="78"/>
      <c r="D772" s="10" t="s">
        <v>79</v>
      </c>
    </row>
    <row r="773" spans="2:9" ht="12.75">
      <c r="B773" s="10" t="s">
        <v>385</v>
      </c>
      <c r="C773" s="77"/>
      <c r="E773" s="13"/>
      <c r="F773" s="69" t="s">
        <v>153</v>
      </c>
      <c r="G773" s="17"/>
      <c r="H773" s="8"/>
      <c r="I773" s="17">
        <f>SUM(E773*G773)</f>
        <v>0</v>
      </c>
    </row>
    <row r="774" ht="12.75">
      <c r="C774" s="77"/>
    </row>
    <row r="775" spans="1:9" ht="12.75">
      <c r="A775" s="40" t="s">
        <v>384</v>
      </c>
      <c r="B775" s="10" t="s">
        <v>386</v>
      </c>
      <c r="C775" s="77"/>
      <c r="E775" s="13"/>
      <c r="F775" s="69" t="s">
        <v>153</v>
      </c>
      <c r="G775" s="17"/>
      <c r="H775" s="8"/>
      <c r="I775" s="17">
        <f>SUM(E775*G775)</f>
        <v>0</v>
      </c>
    </row>
    <row r="776" ht="12.75">
      <c r="C776" s="77"/>
    </row>
    <row r="777" spans="1:3" ht="12.75">
      <c r="A777" s="40" t="s">
        <v>387</v>
      </c>
      <c r="B777" s="10" t="s">
        <v>377</v>
      </c>
      <c r="C777" s="77"/>
    </row>
    <row r="778" spans="2:9" ht="12.75">
      <c r="B778" s="10" t="s">
        <v>378</v>
      </c>
      <c r="C778" s="77"/>
      <c r="E778" s="13"/>
      <c r="F778" s="69" t="s">
        <v>153</v>
      </c>
      <c r="G778" s="17"/>
      <c r="H778" s="8"/>
      <c r="I778" s="17">
        <f>SUM(E778*G778)</f>
        <v>0</v>
      </c>
    </row>
    <row r="779" ht="12.75">
      <c r="C779" s="77"/>
    </row>
    <row r="780" spans="1:3" ht="12.75">
      <c r="A780" s="40" t="s">
        <v>388</v>
      </c>
      <c r="B780" s="10" t="s">
        <v>389</v>
      </c>
      <c r="C780" s="77"/>
    </row>
    <row r="781" spans="2:9" ht="12.75">
      <c r="B781" s="10" t="s">
        <v>321</v>
      </c>
      <c r="C781" s="78"/>
      <c r="D781" s="10" t="s">
        <v>79</v>
      </c>
      <c r="E781" s="13"/>
      <c r="F781" s="69" t="s">
        <v>153</v>
      </c>
      <c r="G781" s="17"/>
      <c r="H781" s="8"/>
      <c r="I781" s="17">
        <f>SUM(E781*G781)</f>
        <v>0</v>
      </c>
    </row>
    <row r="782" ht="12.75">
      <c r="C782" s="77"/>
    </row>
    <row r="783" spans="1:3" ht="12.75">
      <c r="A783" s="40" t="s">
        <v>390</v>
      </c>
      <c r="B783" s="10" t="s">
        <v>377</v>
      </c>
      <c r="C783" s="77"/>
    </row>
    <row r="784" spans="2:9" ht="12.75">
      <c r="B784" s="10" t="s">
        <v>378</v>
      </c>
      <c r="C784" s="77"/>
      <c r="E784" s="13"/>
      <c r="F784" s="69" t="s">
        <v>153</v>
      </c>
      <c r="G784" s="17"/>
      <c r="H784" s="8"/>
      <c r="I784" s="17">
        <f>SUM(E784*G784)</f>
        <v>0</v>
      </c>
    </row>
    <row r="785" ht="12.75">
      <c r="C785" s="77"/>
    </row>
    <row r="786" spans="1:3" ht="15.75">
      <c r="A786" s="66" t="s">
        <v>391</v>
      </c>
      <c r="B786" s="1" t="s">
        <v>392</v>
      </c>
      <c r="C786" s="77"/>
    </row>
    <row r="787" ht="12.75">
      <c r="C787" s="77"/>
    </row>
    <row r="788" spans="2:4" ht="12.75">
      <c r="B788" s="10" t="s">
        <v>349</v>
      </c>
      <c r="C788" s="78"/>
      <c r="D788" s="10" t="s">
        <v>79</v>
      </c>
    </row>
    <row r="789" spans="2:9" ht="12.75">
      <c r="B789" s="10" t="s">
        <v>385</v>
      </c>
      <c r="C789" s="77"/>
      <c r="E789" s="13"/>
      <c r="F789" s="69" t="s">
        <v>153</v>
      </c>
      <c r="G789" s="17"/>
      <c r="H789" s="8"/>
      <c r="I789" s="17">
        <f>SUM(E789*G789)</f>
        <v>0</v>
      </c>
    </row>
    <row r="790" ht="12.75">
      <c r="C790" s="77"/>
    </row>
    <row r="791" spans="1:9" ht="12.75">
      <c r="A791" s="40" t="s">
        <v>393</v>
      </c>
      <c r="B791" s="10" t="s">
        <v>386</v>
      </c>
      <c r="C791" s="77"/>
      <c r="E791" s="13"/>
      <c r="F791" s="69" t="s">
        <v>153</v>
      </c>
      <c r="G791" s="17"/>
      <c r="H791" s="8"/>
      <c r="I791" s="17">
        <f>SUM(E791*G791)</f>
        <v>0</v>
      </c>
    </row>
    <row r="792" ht="12.75">
      <c r="C792" s="77"/>
    </row>
    <row r="793" spans="1:3" ht="12.75">
      <c r="A793" s="40" t="s">
        <v>394</v>
      </c>
      <c r="B793" s="10" t="s">
        <v>377</v>
      </c>
      <c r="C793" s="77"/>
    </row>
    <row r="794" spans="2:9" ht="12.75">
      <c r="B794" s="10" t="s">
        <v>378</v>
      </c>
      <c r="C794" s="77"/>
      <c r="E794" s="13"/>
      <c r="F794" s="69" t="s">
        <v>153</v>
      </c>
      <c r="G794" s="17"/>
      <c r="H794" s="8"/>
      <c r="I794" s="17">
        <f>SUM(E794*G794)</f>
        <v>0</v>
      </c>
    </row>
    <row r="795" ht="12.75">
      <c r="C795" s="77"/>
    </row>
    <row r="796" spans="1:3" ht="12.75">
      <c r="A796" s="40" t="s">
        <v>395</v>
      </c>
      <c r="B796" s="10" t="s">
        <v>389</v>
      </c>
      <c r="C796" s="77"/>
    </row>
    <row r="797" spans="2:9" ht="12.75">
      <c r="B797" s="10" t="s">
        <v>321</v>
      </c>
      <c r="C797" s="78"/>
      <c r="D797" s="10" t="s">
        <v>79</v>
      </c>
      <c r="E797" s="13"/>
      <c r="F797" s="69" t="s">
        <v>153</v>
      </c>
      <c r="G797" s="17"/>
      <c r="H797" s="8"/>
      <c r="I797" s="17">
        <f>SUM(E797*G797)</f>
        <v>0</v>
      </c>
    </row>
    <row r="798" ht="12.75">
      <c r="C798" s="77"/>
    </row>
    <row r="799" spans="1:3" ht="12.75">
      <c r="A799" s="40" t="s">
        <v>396</v>
      </c>
      <c r="B799" s="10" t="s">
        <v>397</v>
      </c>
      <c r="C799" s="77"/>
    </row>
    <row r="800" spans="2:9" ht="12.75">
      <c r="B800" s="10" t="s">
        <v>378</v>
      </c>
      <c r="C800" s="77"/>
      <c r="E800" s="13"/>
      <c r="F800" s="69" t="s">
        <v>153</v>
      </c>
      <c r="G800" s="17"/>
      <c r="H800" s="8"/>
      <c r="I800" s="17">
        <f>SUM(E800*G800)</f>
        <v>0</v>
      </c>
    </row>
    <row r="801" ht="12.75">
      <c r="C801" s="77"/>
    </row>
    <row r="802" spans="1:3" ht="12.75">
      <c r="A802" s="40" t="s">
        <v>398</v>
      </c>
      <c r="B802" s="10" t="s">
        <v>399</v>
      </c>
      <c r="C802" s="77"/>
    </row>
    <row r="803" spans="2:3" ht="12.75">
      <c r="B803" s="10" t="s">
        <v>400</v>
      </c>
      <c r="C803" s="77"/>
    </row>
    <row r="804" spans="2:4" ht="12.75">
      <c r="B804" s="10" t="s">
        <v>403</v>
      </c>
      <c r="C804" s="87" t="s">
        <v>401</v>
      </c>
      <c r="D804" s="10" t="s">
        <v>79</v>
      </c>
    </row>
    <row r="805" spans="2:9" ht="12.75">
      <c r="B805" s="10" t="s">
        <v>404</v>
      </c>
      <c r="C805" s="88" t="s">
        <v>402</v>
      </c>
      <c r="D805" s="10" t="s">
        <v>79</v>
      </c>
      <c r="E805" s="13"/>
      <c r="F805" s="69" t="s">
        <v>153</v>
      </c>
      <c r="G805" s="17"/>
      <c r="H805" s="8"/>
      <c r="I805" s="17">
        <f>SUM(E805*G805)</f>
        <v>0</v>
      </c>
    </row>
    <row r="806" ht="12.75">
      <c r="C806" s="77"/>
    </row>
    <row r="807" spans="1:3" ht="12.75">
      <c r="A807" s="37" t="s">
        <v>545</v>
      </c>
      <c r="B807" t="s">
        <v>546</v>
      </c>
      <c r="C807" s="77"/>
    </row>
    <row r="808" spans="2:3" ht="12.75">
      <c r="B808" s="73"/>
      <c r="C808" s="78"/>
    </row>
    <row r="809" spans="2:9" ht="12.75">
      <c r="B809" s="86"/>
      <c r="C809" s="79"/>
      <c r="E809" s="13"/>
      <c r="F809" s="69" t="s">
        <v>624</v>
      </c>
      <c r="G809" s="17"/>
      <c r="H809" s="8"/>
      <c r="I809" s="17">
        <f>SUM(E809*G809)</f>
        <v>0</v>
      </c>
    </row>
    <row r="810" spans="2:3" ht="12.75">
      <c r="B810" s="100"/>
      <c r="C810" s="101"/>
    </row>
    <row r="811" spans="1:3" ht="12.75">
      <c r="A811" s="37" t="s">
        <v>547</v>
      </c>
      <c r="B811" t="s">
        <v>546</v>
      </c>
      <c r="C811" s="77"/>
    </row>
    <row r="812" spans="2:3" ht="12.75">
      <c r="B812" s="73"/>
      <c r="C812" s="78"/>
    </row>
    <row r="813" spans="2:9" ht="12.75">
      <c r="B813" s="86"/>
      <c r="C813" s="79"/>
      <c r="E813" s="13"/>
      <c r="F813" s="69" t="s">
        <v>624</v>
      </c>
      <c r="G813" s="17"/>
      <c r="H813" s="8"/>
      <c r="I813" s="17">
        <f>SUM(E813*G813)</f>
        <v>0</v>
      </c>
    </row>
    <row r="814" spans="2:3" ht="12.75">
      <c r="B814" s="100"/>
      <c r="C814" s="101"/>
    </row>
    <row r="815" ht="12.75">
      <c r="C815" s="77"/>
    </row>
    <row r="816" ht="12.75">
      <c r="C816" s="77"/>
    </row>
    <row r="817" ht="12.75">
      <c r="C817" s="77"/>
    </row>
    <row r="818" ht="12.75">
      <c r="C818" s="77"/>
    </row>
    <row r="819" spans="1:3" ht="15.75">
      <c r="A819" s="66" t="s">
        <v>405</v>
      </c>
      <c r="B819" s="1" t="s">
        <v>406</v>
      </c>
      <c r="C819" s="77"/>
    </row>
    <row r="820" spans="2:3" ht="12.75">
      <c r="B820" s="10" t="s">
        <v>285</v>
      </c>
      <c r="C820" s="77"/>
    </row>
    <row r="821" ht="12.75">
      <c r="C821" s="77"/>
    </row>
    <row r="822" spans="2:3" ht="12.75">
      <c r="B822" s="10" t="s">
        <v>407</v>
      </c>
      <c r="C822" s="77"/>
    </row>
    <row r="823" spans="2:9" ht="12.75">
      <c r="B823" s="10" t="s">
        <v>408</v>
      </c>
      <c r="C823" s="77"/>
      <c r="E823" s="13"/>
      <c r="F823" s="69" t="s">
        <v>624</v>
      </c>
      <c r="G823" s="17"/>
      <c r="H823" s="8"/>
      <c r="I823" s="17">
        <f>SUM(E823*G823)</f>
        <v>0</v>
      </c>
    </row>
    <row r="824" ht="12.75">
      <c r="C824" s="77"/>
    </row>
    <row r="825" spans="1:3" ht="12.75">
      <c r="A825" s="40" t="s">
        <v>409</v>
      </c>
      <c r="B825" s="10" t="s">
        <v>377</v>
      </c>
      <c r="C825" s="77"/>
    </row>
    <row r="826" spans="2:9" ht="12.75">
      <c r="B826" s="10" t="s">
        <v>378</v>
      </c>
      <c r="C826" s="77"/>
      <c r="E826" s="13"/>
      <c r="F826" s="69" t="s">
        <v>624</v>
      </c>
      <c r="G826" s="17"/>
      <c r="H826" s="8"/>
      <c r="I826" s="17">
        <f>SUM(E826*G826)</f>
        <v>0</v>
      </c>
    </row>
    <row r="827" ht="12.75">
      <c r="C827" s="77"/>
    </row>
    <row r="828" spans="1:3" ht="12.75">
      <c r="A828" s="40" t="s">
        <v>413</v>
      </c>
      <c r="B828" s="10" t="s">
        <v>410</v>
      </c>
      <c r="C828" s="77"/>
    </row>
    <row r="829" spans="2:3" ht="12.75">
      <c r="B829" s="10" t="s">
        <v>411</v>
      </c>
      <c r="C829" s="77"/>
    </row>
    <row r="830" spans="2:9" ht="12.75">
      <c r="B830" s="10" t="s">
        <v>412</v>
      </c>
      <c r="C830" s="77"/>
      <c r="E830" s="13"/>
      <c r="F830" s="69" t="s">
        <v>153</v>
      </c>
      <c r="G830" s="17"/>
      <c r="H830" s="8"/>
      <c r="I830" s="17">
        <f>SUM(E830*G830)</f>
        <v>0</v>
      </c>
    </row>
    <row r="831" ht="12.75">
      <c r="C831" s="77"/>
    </row>
    <row r="832" spans="1:3" ht="12.75">
      <c r="A832" s="40" t="s">
        <v>414</v>
      </c>
      <c r="B832" s="10" t="s">
        <v>415</v>
      </c>
      <c r="C832" s="77"/>
    </row>
    <row r="833" spans="2:9" ht="12.75">
      <c r="B833" s="10" t="s">
        <v>322</v>
      </c>
      <c r="C833" s="78"/>
      <c r="D833" s="10" t="s">
        <v>79</v>
      </c>
      <c r="E833" s="13"/>
      <c r="F833" s="69" t="s">
        <v>624</v>
      </c>
      <c r="G833" s="17"/>
      <c r="H833" s="8"/>
      <c r="I833" s="17">
        <f>SUM(E833*G833)</f>
        <v>0</v>
      </c>
    </row>
    <row r="834" ht="12.75">
      <c r="C834" s="77"/>
    </row>
    <row r="835" spans="1:3" ht="12.75">
      <c r="A835" s="40" t="s">
        <v>416</v>
      </c>
      <c r="B835" s="10" t="s">
        <v>417</v>
      </c>
      <c r="C835" s="77"/>
    </row>
    <row r="836" spans="2:9" ht="12.75">
      <c r="B836" s="10" t="s">
        <v>251</v>
      </c>
      <c r="C836" s="78"/>
      <c r="D836" s="10" t="s">
        <v>79</v>
      </c>
      <c r="E836" s="13"/>
      <c r="F836" s="69" t="s">
        <v>624</v>
      </c>
      <c r="G836" s="17"/>
      <c r="H836" s="8"/>
      <c r="I836" s="17">
        <f>SUM(E836*G836)</f>
        <v>0</v>
      </c>
    </row>
    <row r="837" ht="12.75">
      <c r="C837" s="77"/>
    </row>
    <row r="838" ht="12.75">
      <c r="C838" s="77"/>
    </row>
    <row r="839" spans="1:3" ht="12.75">
      <c r="A839" s="37" t="s">
        <v>418</v>
      </c>
      <c r="B839" t="s">
        <v>556</v>
      </c>
      <c r="C839" s="77"/>
    </row>
    <row r="840" spans="2:9" ht="12.75">
      <c r="B840" t="s">
        <v>561</v>
      </c>
      <c r="C840" s="77"/>
      <c r="E840" s="73"/>
      <c r="F840" t="s">
        <v>551</v>
      </c>
      <c r="G840" s="73"/>
      <c r="I840" s="17">
        <f>SUM(E840*G840)</f>
        <v>0</v>
      </c>
    </row>
    <row r="841" ht="12.75">
      <c r="C841" s="77"/>
    </row>
    <row r="842" spans="1:9" ht="12.75">
      <c r="A842" s="37" t="s">
        <v>420</v>
      </c>
      <c r="B842" t="s">
        <v>562</v>
      </c>
      <c r="C842" s="77"/>
      <c r="E842" s="73"/>
      <c r="F842" t="s">
        <v>153</v>
      </c>
      <c r="G842" s="73"/>
      <c r="I842" s="17">
        <f>SUM(E842*G842)</f>
        <v>0</v>
      </c>
    </row>
    <row r="843" ht="12.75">
      <c r="C843" s="77"/>
    </row>
    <row r="844" spans="1:9" ht="12.75">
      <c r="A844" s="37" t="s">
        <v>491</v>
      </c>
      <c r="B844" t="s">
        <v>549</v>
      </c>
      <c r="C844" s="77"/>
      <c r="E844" s="73"/>
      <c r="F844" t="s">
        <v>153</v>
      </c>
      <c r="G844" s="73"/>
      <c r="I844" s="17">
        <f>SUM(E844*G844)</f>
        <v>0</v>
      </c>
    </row>
    <row r="845" ht="12.75">
      <c r="C845" s="77"/>
    </row>
    <row r="846" ht="12.75">
      <c r="C846" s="77"/>
    </row>
    <row r="847" spans="1:9" ht="12.75">
      <c r="A847" s="40" t="s">
        <v>492</v>
      </c>
      <c r="B847" s="10" t="s">
        <v>421</v>
      </c>
      <c r="C847" s="77"/>
      <c r="E847" s="13"/>
      <c r="F847" s="69" t="s">
        <v>624</v>
      </c>
      <c r="G847" s="17"/>
      <c r="H847" s="8"/>
      <c r="I847" s="17">
        <f>SUM(E847*G847)</f>
        <v>0</v>
      </c>
    </row>
    <row r="848" ht="12.75">
      <c r="C848" s="77"/>
    </row>
    <row r="849" spans="1:3" ht="12.75">
      <c r="A849" s="37" t="s">
        <v>495</v>
      </c>
      <c r="B849" t="s">
        <v>557</v>
      </c>
      <c r="C849" s="77"/>
    </row>
    <row r="850" spans="2:3" ht="12.75">
      <c r="B850" t="s">
        <v>558</v>
      </c>
      <c r="C850" s="77"/>
    </row>
    <row r="851" spans="2:9" ht="12.75">
      <c r="B851" t="s">
        <v>559</v>
      </c>
      <c r="C851" s="77"/>
      <c r="E851" s="73"/>
      <c r="F851" t="s">
        <v>555</v>
      </c>
      <c r="G851" s="73"/>
      <c r="I851" s="17">
        <f>SUM(E851*G851)</f>
        <v>0</v>
      </c>
    </row>
    <row r="852" spans="3:9" ht="12.75">
      <c r="C852" s="77"/>
      <c r="E852" s="68"/>
      <c r="G852" s="68"/>
      <c r="I852" s="68"/>
    </row>
    <row r="853" spans="1:9" ht="33" customHeight="1">
      <c r="A853" s="39" t="s">
        <v>423</v>
      </c>
      <c r="B853" s="105" t="s">
        <v>586</v>
      </c>
      <c r="C853" s="105"/>
      <c r="E853" s="68"/>
      <c r="F853" s="68"/>
      <c r="G853" s="68"/>
      <c r="H853" s="68"/>
      <c r="I853" s="83"/>
    </row>
    <row r="854" ht="12.75">
      <c r="C854" s="77"/>
    </row>
    <row r="855" spans="1:9" ht="12.75">
      <c r="A855" s="37" t="s">
        <v>425</v>
      </c>
      <c r="B855" t="s">
        <v>587</v>
      </c>
      <c r="C855" s="77"/>
      <c r="E855" s="73"/>
      <c r="F855" t="s">
        <v>624</v>
      </c>
      <c r="G855" s="73"/>
      <c r="I855" s="17">
        <f>SUM(E855*G855)</f>
        <v>0</v>
      </c>
    </row>
    <row r="856" ht="12.75">
      <c r="C856" s="77"/>
    </row>
    <row r="857" spans="1:3" ht="12.75">
      <c r="A857" s="37" t="s">
        <v>429</v>
      </c>
      <c r="B857" t="s">
        <v>493</v>
      </c>
      <c r="C857" s="77"/>
    </row>
    <row r="858" spans="2:9" ht="12.75">
      <c r="B858" t="s">
        <v>494</v>
      </c>
      <c r="C858" s="77"/>
      <c r="E858" s="73"/>
      <c r="F858" t="s">
        <v>153</v>
      </c>
      <c r="G858" s="73"/>
      <c r="I858" s="17">
        <f>SUM(E858*G858)</f>
        <v>0</v>
      </c>
    </row>
    <row r="859" ht="12.75">
      <c r="C859" s="77"/>
    </row>
    <row r="860" spans="1:9" ht="12.75">
      <c r="A860" s="37" t="s">
        <v>431</v>
      </c>
      <c r="B860" t="s">
        <v>496</v>
      </c>
      <c r="C860" s="77"/>
      <c r="E860" s="73"/>
      <c r="F860" t="s">
        <v>624</v>
      </c>
      <c r="G860" s="73"/>
      <c r="I860" s="17">
        <f>SUM(E860*G860)</f>
        <v>0</v>
      </c>
    </row>
    <row r="861" ht="12.75">
      <c r="C861" s="77"/>
    </row>
    <row r="862" spans="1:9" ht="12.75">
      <c r="A862" s="37" t="s">
        <v>432</v>
      </c>
      <c r="B862" t="s">
        <v>497</v>
      </c>
      <c r="C862" s="77"/>
      <c r="E862" s="73"/>
      <c r="F862" t="s">
        <v>624</v>
      </c>
      <c r="G862" s="73"/>
      <c r="I862" s="17">
        <f>SUM(E862*G862)</f>
        <v>0</v>
      </c>
    </row>
    <row r="863" ht="12.75">
      <c r="C863" s="77"/>
    </row>
    <row r="864" ht="12.75">
      <c r="C864" s="77"/>
    </row>
    <row r="865" ht="12.75">
      <c r="C865" s="77"/>
    </row>
    <row r="866" ht="12.75">
      <c r="C866" s="77"/>
    </row>
    <row r="867" ht="12.75">
      <c r="C867" s="77"/>
    </row>
    <row r="868" ht="12.75">
      <c r="C868" s="77"/>
    </row>
    <row r="869" ht="12.75">
      <c r="C869" s="77"/>
    </row>
    <row r="870" spans="1:3" ht="12.75">
      <c r="A870" s="37" t="s">
        <v>434</v>
      </c>
      <c r="B870" t="s">
        <v>529</v>
      </c>
      <c r="C870" s="77"/>
    </row>
    <row r="871" spans="2:3" ht="12.75">
      <c r="B871" t="s">
        <v>528</v>
      </c>
      <c r="C871" s="77"/>
    </row>
    <row r="872" spans="2:3" ht="12.75">
      <c r="B872" t="s">
        <v>525</v>
      </c>
      <c r="C872" s="77"/>
    </row>
    <row r="873" spans="2:3" ht="12.75">
      <c r="B873" t="s">
        <v>526</v>
      </c>
      <c r="C873" s="77"/>
    </row>
    <row r="874" spans="2:3" ht="12.75">
      <c r="B874" s="89" t="s">
        <v>527</v>
      </c>
      <c r="C874" s="77"/>
    </row>
    <row r="875" spans="2:3" ht="12.75">
      <c r="B875" t="s">
        <v>530</v>
      </c>
      <c r="C875" s="77"/>
    </row>
    <row r="876" spans="2:3" ht="12.75">
      <c r="B876" s="89" t="s">
        <v>532</v>
      </c>
      <c r="C876" s="77"/>
    </row>
    <row r="877" spans="2:3" ht="12.75">
      <c r="B877" t="s">
        <v>531</v>
      </c>
      <c r="C877" s="77"/>
    </row>
    <row r="878" spans="2:3" ht="12.75">
      <c r="B878" s="89" t="s">
        <v>533</v>
      </c>
      <c r="C878" s="77"/>
    </row>
    <row r="879" spans="2:9" ht="12.75">
      <c r="B879" t="s">
        <v>534</v>
      </c>
      <c r="C879" s="77"/>
      <c r="E879" s="73"/>
      <c r="F879" t="s">
        <v>153</v>
      </c>
      <c r="G879" s="73"/>
      <c r="I879" s="17">
        <f>SUM(E879*G879)</f>
        <v>0</v>
      </c>
    </row>
    <row r="880" ht="12.75">
      <c r="C880" s="77"/>
    </row>
    <row r="881" ht="12.75">
      <c r="C881" s="77"/>
    </row>
    <row r="882" spans="1:3" ht="12.75">
      <c r="A882" s="37" t="s">
        <v>437</v>
      </c>
      <c r="B882" t="s">
        <v>523</v>
      </c>
      <c r="C882" s="77"/>
    </row>
    <row r="883" spans="2:3" ht="12.75">
      <c r="B883" s="73"/>
      <c r="C883" s="78"/>
    </row>
    <row r="884" spans="2:3" ht="12.75">
      <c r="B884" s="86"/>
      <c r="C884" s="79"/>
    </row>
    <row r="885" spans="2:3" ht="12.75">
      <c r="B885" s="86"/>
      <c r="C885" s="79"/>
    </row>
    <row r="886" spans="2:9" ht="12.75">
      <c r="B886" s="86"/>
      <c r="C886" s="79"/>
      <c r="E886" s="73"/>
      <c r="F886" t="s">
        <v>624</v>
      </c>
      <c r="G886" s="73"/>
      <c r="I886" s="17">
        <f>SUM(E886*G886)</f>
        <v>0</v>
      </c>
    </row>
    <row r="887" ht="12.75">
      <c r="C887" s="77"/>
    </row>
    <row r="888" ht="12.75">
      <c r="C888" s="77"/>
    </row>
    <row r="889" spans="1:3" ht="12.75">
      <c r="A889" s="37" t="s">
        <v>439</v>
      </c>
      <c r="B889" t="s">
        <v>523</v>
      </c>
      <c r="C889" s="77"/>
    </row>
    <row r="890" spans="2:3" ht="12.75">
      <c r="B890" s="73"/>
      <c r="C890" s="78"/>
    </row>
    <row r="891" spans="2:3" ht="12.75">
      <c r="B891" s="73"/>
      <c r="C891" s="78"/>
    </row>
    <row r="892" spans="2:3" ht="12.75">
      <c r="B892" s="86"/>
      <c r="C892" s="79"/>
    </row>
    <row r="893" spans="2:9" ht="12.75">
      <c r="B893" s="86"/>
      <c r="C893" s="79"/>
      <c r="E893" s="73"/>
      <c r="F893" t="s">
        <v>153</v>
      </c>
      <c r="G893" s="73"/>
      <c r="I893" s="17">
        <f>SUM(E893*G893)</f>
        <v>0</v>
      </c>
    </row>
    <row r="894" ht="12.75">
      <c r="C894" s="77"/>
    </row>
    <row r="895" ht="12.75">
      <c r="C895" s="77"/>
    </row>
    <row r="896" spans="1:3" ht="12.75">
      <c r="A896" s="37" t="s">
        <v>614</v>
      </c>
      <c r="B896" t="s">
        <v>523</v>
      </c>
      <c r="C896" s="77"/>
    </row>
    <row r="897" spans="2:3" ht="12.75">
      <c r="B897" s="73"/>
      <c r="C897" s="78"/>
    </row>
    <row r="898" spans="2:3" ht="12.75">
      <c r="B898" s="73"/>
      <c r="C898" s="78"/>
    </row>
    <row r="899" spans="2:3" ht="12.75">
      <c r="B899" s="86"/>
      <c r="C899" s="79"/>
    </row>
    <row r="900" spans="2:9" ht="13.5" thickBot="1">
      <c r="B900" s="86"/>
      <c r="C900" s="79"/>
      <c r="E900" s="73"/>
      <c r="F900" t="s">
        <v>153</v>
      </c>
      <c r="G900" s="73"/>
      <c r="I900" s="97">
        <f>SUM(E900*G900)</f>
        <v>0</v>
      </c>
    </row>
    <row r="901" ht="12.75">
      <c r="C901" s="77"/>
    </row>
    <row r="902" ht="12.75">
      <c r="C902" s="77"/>
    </row>
    <row r="903" spans="2:9" ht="15.75" thickBot="1">
      <c r="B903" s="23" t="s">
        <v>422</v>
      </c>
      <c r="C903" s="77"/>
      <c r="I903" s="75">
        <f>SUM(I256:I847)</f>
        <v>0</v>
      </c>
    </row>
    <row r="904" ht="13.5" thickTop="1">
      <c r="C904" s="77"/>
    </row>
    <row r="905" ht="12.75">
      <c r="C905" s="77"/>
    </row>
    <row r="906" ht="12.75">
      <c r="C906" s="77"/>
    </row>
    <row r="907" spans="1:3" ht="18">
      <c r="A907" s="66"/>
      <c r="B907" s="95" t="s">
        <v>424</v>
      </c>
      <c r="C907" s="77"/>
    </row>
    <row r="908" ht="12.75">
      <c r="C908" s="77"/>
    </row>
    <row r="909" ht="12.75">
      <c r="C909" s="77"/>
    </row>
    <row r="910" spans="1:3" ht="12.75">
      <c r="A910" s="40" t="s">
        <v>588</v>
      </c>
      <c r="B910" s="10" t="s">
        <v>426</v>
      </c>
      <c r="C910" s="77"/>
    </row>
    <row r="911" spans="2:3" ht="12.75">
      <c r="B911" s="10" t="s">
        <v>427</v>
      </c>
      <c r="C911" s="77"/>
    </row>
    <row r="912" spans="2:9" ht="14.25">
      <c r="B912" s="10" t="s">
        <v>428</v>
      </c>
      <c r="C912" s="77"/>
      <c r="E912" s="13"/>
      <c r="F912" s="69" t="s">
        <v>87</v>
      </c>
      <c r="G912" s="17"/>
      <c r="H912" s="8"/>
      <c r="I912" s="17">
        <f>SUM(E912*G912)</f>
        <v>0</v>
      </c>
    </row>
    <row r="913" ht="12.75">
      <c r="C913" s="77"/>
    </row>
    <row r="914" spans="1:9" ht="12.75">
      <c r="A914" s="40" t="s">
        <v>589</v>
      </c>
      <c r="B914" s="10" t="s">
        <v>430</v>
      </c>
      <c r="C914" s="77"/>
      <c r="E914" s="13"/>
      <c r="F914" s="69" t="s">
        <v>624</v>
      </c>
      <c r="G914" s="17"/>
      <c r="H914" s="8"/>
      <c r="I914" s="17">
        <f>SUM(E914*G914)</f>
        <v>0</v>
      </c>
    </row>
    <row r="915" ht="12.75">
      <c r="C915" s="77"/>
    </row>
    <row r="916" spans="1:9" ht="12.75">
      <c r="A916" s="40" t="s">
        <v>590</v>
      </c>
      <c r="B916" s="10" t="s">
        <v>367</v>
      </c>
      <c r="C916" s="77"/>
      <c r="E916" s="13"/>
      <c r="F916" s="69" t="s">
        <v>624</v>
      </c>
      <c r="G916" s="17"/>
      <c r="H916" s="8"/>
      <c r="I916" s="17">
        <f>SUM(E916*G916)</f>
        <v>0</v>
      </c>
    </row>
    <row r="917" ht="12.75">
      <c r="C917" s="77"/>
    </row>
    <row r="918" spans="1:9" ht="12.75">
      <c r="A918" s="40" t="s">
        <v>591</v>
      </c>
      <c r="B918" s="10" t="s">
        <v>433</v>
      </c>
      <c r="C918" s="77"/>
      <c r="E918" s="13"/>
      <c r="F918" s="69" t="s">
        <v>153</v>
      </c>
      <c r="G918" s="17"/>
      <c r="H918" s="8"/>
      <c r="I918" s="17">
        <f>SUM(E918*G918)</f>
        <v>0</v>
      </c>
    </row>
    <row r="919" ht="12.75">
      <c r="C919" s="77"/>
    </row>
    <row r="920" ht="12.75">
      <c r="C920" s="77"/>
    </row>
    <row r="921" ht="12.75">
      <c r="C921" s="77"/>
    </row>
    <row r="922" spans="1:3" ht="12.75">
      <c r="A922" s="40" t="s">
        <v>592</v>
      </c>
      <c r="B922" s="10" t="s">
        <v>435</v>
      </c>
      <c r="C922" s="77"/>
    </row>
    <row r="923" spans="2:9" ht="12.75">
      <c r="B923" s="10" t="s">
        <v>436</v>
      </c>
      <c r="C923" s="77"/>
      <c r="E923" s="13"/>
      <c r="F923" s="69" t="s">
        <v>624</v>
      </c>
      <c r="G923" s="17"/>
      <c r="H923" s="8"/>
      <c r="I923" s="17">
        <f>SUM(E923*G923)</f>
        <v>0</v>
      </c>
    </row>
    <row r="924" ht="12.75">
      <c r="C924" s="77"/>
    </row>
    <row r="925" spans="1:9" ht="12.75">
      <c r="A925" s="40" t="s">
        <v>593</v>
      </c>
      <c r="B925" s="10" t="s">
        <v>438</v>
      </c>
      <c r="C925" s="77"/>
      <c r="E925" s="13"/>
      <c r="F925" s="69" t="s">
        <v>153</v>
      </c>
      <c r="G925" s="17"/>
      <c r="H925" s="8"/>
      <c r="I925" s="17">
        <f>SUM(E925*G925)</f>
        <v>0</v>
      </c>
    </row>
    <row r="926" spans="3:9" ht="12.75">
      <c r="C926" s="77"/>
      <c r="I926" s="83"/>
    </row>
    <row r="927" spans="1:9" ht="15" thickBot="1">
      <c r="A927" s="40" t="s">
        <v>594</v>
      </c>
      <c r="B927" s="10" t="s">
        <v>440</v>
      </c>
      <c r="C927" s="77"/>
      <c r="E927" s="13"/>
      <c r="F927" s="69" t="s">
        <v>87</v>
      </c>
      <c r="G927" s="17"/>
      <c r="H927" s="8"/>
      <c r="I927" s="97">
        <f>SUM(E927*G927)</f>
        <v>0</v>
      </c>
    </row>
    <row r="928" ht="12.75">
      <c r="C928" s="77"/>
    </row>
    <row r="929" spans="2:9" ht="15.75" thickBot="1">
      <c r="B929" s="23" t="s">
        <v>441</v>
      </c>
      <c r="C929" s="77"/>
      <c r="I929" s="75">
        <f>SUM(I912:I927)</f>
        <v>0</v>
      </c>
    </row>
    <row r="930" ht="13.5" thickTop="1">
      <c r="C930" s="77"/>
    </row>
    <row r="931" ht="12.75">
      <c r="C931" s="77"/>
    </row>
    <row r="932" ht="12.75">
      <c r="C932" s="77"/>
    </row>
    <row r="933" ht="12.75">
      <c r="C933" s="77"/>
    </row>
    <row r="934" spans="1:3" ht="18">
      <c r="A934" s="66"/>
      <c r="B934" s="95" t="s">
        <v>560</v>
      </c>
      <c r="C934" s="77"/>
    </row>
    <row r="935" spans="1:3" ht="9.75" customHeight="1">
      <c r="A935" s="66"/>
      <c r="B935" s="95"/>
      <c r="C935" s="77"/>
    </row>
    <row r="936" ht="12.75">
      <c r="C936" s="77"/>
    </row>
    <row r="937" spans="1:3" ht="12.75">
      <c r="A937" s="37" t="s">
        <v>595</v>
      </c>
      <c r="B937" t="s">
        <v>616</v>
      </c>
      <c r="C937" s="77"/>
    </row>
    <row r="938" spans="2:9" ht="12.75">
      <c r="B938" t="s">
        <v>617</v>
      </c>
      <c r="C938" s="77"/>
      <c r="E938" s="73"/>
      <c r="F938" t="s">
        <v>618</v>
      </c>
      <c r="G938" s="73"/>
      <c r="I938" s="73"/>
    </row>
    <row r="939" spans="2:9" ht="12.75">
      <c r="B939" t="s">
        <v>619</v>
      </c>
      <c r="C939" s="77"/>
      <c r="E939" s="86"/>
      <c r="F939" t="s">
        <v>618</v>
      </c>
      <c r="G939" s="86"/>
      <c r="I939" s="86"/>
    </row>
    <row r="940" spans="2:9" ht="12.75">
      <c r="B940" t="s">
        <v>620</v>
      </c>
      <c r="C940" s="77"/>
      <c r="E940" s="86"/>
      <c r="F940" t="s">
        <v>618</v>
      </c>
      <c r="G940" s="86"/>
      <c r="H940" s="68"/>
      <c r="I940" s="86"/>
    </row>
    <row r="941" ht="12.75">
      <c r="C941" s="77"/>
    </row>
    <row r="942" spans="1:9" ht="12.75">
      <c r="A942" s="37" t="s">
        <v>589</v>
      </c>
      <c r="B942" t="s">
        <v>550</v>
      </c>
      <c r="C942" s="77"/>
      <c r="E942" s="73"/>
      <c r="F942" t="s">
        <v>153</v>
      </c>
      <c r="G942" s="73"/>
      <c r="H942" s="68"/>
      <c r="I942" s="82">
        <f>SUM(E942*G942)</f>
        <v>0</v>
      </c>
    </row>
    <row r="943" ht="12.75">
      <c r="C943" s="77"/>
    </row>
    <row r="944" spans="1:3" ht="12.75">
      <c r="A944" s="37" t="s">
        <v>590</v>
      </c>
      <c r="B944" t="s">
        <v>552</v>
      </c>
      <c r="C944" s="77"/>
    </row>
    <row r="945" spans="2:3" ht="12.75">
      <c r="B945" t="s">
        <v>553</v>
      </c>
      <c r="C945" s="77"/>
    </row>
    <row r="946" spans="2:9" ht="12.75">
      <c r="B946" t="s">
        <v>554</v>
      </c>
      <c r="C946" s="77"/>
      <c r="E946" s="73"/>
      <c r="F946" t="s">
        <v>555</v>
      </c>
      <c r="G946" s="73"/>
      <c r="I946" s="82">
        <f>SUM(E946*G946)</f>
        <v>0</v>
      </c>
    </row>
    <row r="947" ht="12.75">
      <c r="C947" s="77"/>
    </row>
    <row r="948" spans="1:9" ht="12.75">
      <c r="A948" s="40" t="s">
        <v>591</v>
      </c>
      <c r="B948" s="10" t="s">
        <v>442</v>
      </c>
      <c r="C948" s="77"/>
      <c r="G948" s="10" t="s">
        <v>443</v>
      </c>
      <c r="I948" s="73"/>
    </row>
    <row r="949" ht="12.75">
      <c r="C949" s="77"/>
    </row>
    <row r="950" spans="1:9" ht="12.75">
      <c r="A950" s="40" t="s">
        <v>592</v>
      </c>
      <c r="B950" s="10" t="s">
        <v>444</v>
      </c>
      <c r="C950" s="77"/>
      <c r="G950" s="10" t="s">
        <v>443</v>
      </c>
      <c r="I950" s="73"/>
    </row>
    <row r="951" ht="12.75">
      <c r="C951" s="77"/>
    </row>
    <row r="952" spans="1:9" ht="12.75">
      <c r="A952" s="40" t="s">
        <v>593</v>
      </c>
      <c r="B952" s="10" t="s">
        <v>445</v>
      </c>
      <c r="C952" s="77"/>
      <c r="D952" s="74"/>
      <c r="E952" s="73"/>
      <c r="F952" s="10" t="s">
        <v>153</v>
      </c>
      <c r="G952" s="73"/>
      <c r="I952" s="82">
        <f>SUM(E952*G952)</f>
        <v>0</v>
      </c>
    </row>
    <row r="953" spans="3:4" ht="12.75">
      <c r="C953" s="77"/>
      <c r="D953" s="74"/>
    </row>
    <row r="954" spans="1:9" ht="12.75">
      <c r="A954" s="40" t="s">
        <v>594</v>
      </c>
      <c r="B954" s="10" t="s">
        <v>446</v>
      </c>
      <c r="C954" s="77"/>
      <c r="D954" s="74"/>
      <c r="G954" s="10" t="s">
        <v>443</v>
      </c>
      <c r="I954" s="73"/>
    </row>
    <row r="955" spans="3:4" ht="12.75">
      <c r="C955" s="77"/>
      <c r="D955" s="74"/>
    </row>
    <row r="956" spans="1:9" ht="12.75">
      <c r="A956" s="40" t="s">
        <v>596</v>
      </c>
      <c r="B956" s="10" t="s">
        <v>447</v>
      </c>
      <c r="C956" s="77"/>
      <c r="D956" s="74"/>
      <c r="E956" s="73"/>
      <c r="F956" s="10" t="s">
        <v>624</v>
      </c>
      <c r="G956" s="73"/>
      <c r="I956" s="82">
        <f>SUM(E956*G956)</f>
        <v>0</v>
      </c>
    </row>
    <row r="957" ht="12.75">
      <c r="C957" s="77"/>
    </row>
    <row r="958" spans="1:9" ht="14.25">
      <c r="A958" s="40" t="s">
        <v>597</v>
      </c>
      <c r="B958" s="10" t="s">
        <v>448</v>
      </c>
      <c r="C958" s="77"/>
      <c r="D958" s="74"/>
      <c r="E958" s="73"/>
      <c r="F958" s="69" t="s">
        <v>87</v>
      </c>
      <c r="G958" s="73"/>
      <c r="I958" s="82">
        <f>SUM(E958*G958)</f>
        <v>0</v>
      </c>
    </row>
    <row r="959" spans="1:9" ht="12.75">
      <c r="A959" s="40"/>
      <c r="B959" s="10"/>
      <c r="C959" s="77"/>
      <c r="D959" s="74"/>
      <c r="E959" s="68"/>
      <c r="F959" s="10"/>
      <c r="G959" s="68"/>
      <c r="I959" s="93"/>
    </row>
    <row r="960" spans="1:9" ht="13.5" thickBot="1">
      <c r="A960" s="40" t="s">
        <v>623</v>
      </c>
      <c r="B960" s="10" t="s">
        <v>563</v>
      </c>
      <c r="C960" s="77"/>
      <c r="D960" s="74"/>
      <c r="E960" s="73"/>
      <c r="F960" s="10" t="s">
        <v>153</v>
      </c>
      <c r="G960" s="73"/>
      <c r="I960" s="28">
        <f>SUM(E960*G960)</f>
        <v>0</v>
      </c>
    </row>
    <row r="961" ht="12.75">
      <c r="C961" s="77"/>
    </row>
    <row r="962" spans="2:9" ht="15.75" thickBot="1">
      <c r="B962" s="23" t="s">
        <v>599</v>
      </c>
      <c r="C962" s="77"/>
      <c r="I962" s="75">
        <f>SUM(I948:I958)</f>
        <v>0</v>
      </c>
    </row>
    <row r="963" ht="13.5" thickTop="1">
      <c r="C963" s="77"/>
    </row>
    <row r="964" ht="12.75">
      <c r="C964" s="77"/>
    </row>
    <row r="965" ht="12.75">
      <c r="C965" s="77"/>
    </row>
    <row r="966" ht="12.75">
      <c r="C966" s="77"/>
    </row>
    <row r="967" ht="12.75">
      <c r="C967" s="77"/>
    </row>
    <row r="968" ht="12.75">
      <c r="C968" s="77"/>
    </row>
    <row r="969" ht="12.75">
      <c r="C969" s="77"/>
    </row>
    <row r="970" ht="12.75">
      <c r="C970" s="77"/>
    </row>
    <row r="971" ht="12.75">
      <c r="C971" s="77"/>
    </row>
    <row r="972" ht="12.75">
      <c r="C972" s="77"/>
    </row>
    <row r="973" ht="12.75">
      <c r="C973" s="77"/>
    </row>
    <row r="974" spans="2:3" ht="18">
      <c r="B974" s="95" t="s">
        <v>598</v>
      </c>
      <c r="C974" s="77"/>
    </row>
    <row r="975" spans="2:3" ht="18">
      <c r="B975" s="95"/>
      <c r="C975" s="77"/>
    </row>
    <row r="976" spans="2:9" ht="14.25">
      <c r="B976" s="96" t="s">
        <v>422</v>
      </c>
      <c r="C976" s="77"/>
      <c r="I976" s="24">
        <f>SUM(I903)</f>
        <v>0</v>
      </c>
    </row>
    <row r="977" spans="2:3" ht="14.25">
      <c r="B977" s="96"/>
      <c r="C977" s="77"/>
    </row>
    <row r="978" spans="2:9" ht="14.25">
      <c r="B978" s="96" t="s">
        <v>441</v>
      </c>
      <c r="C978" s="77"/>
      <c r="I978" s="24">
        <f>SUM(I929)</f>
        <v>0</v>
      </c>
    </row>
    <row r="979" spans="2:3" ht="14.25">
      <c r="B979" s="96"/>
      <c r="C979" s="77"/>
    </row>
    <row r="980" spans="2:9" ht="15" thickBot="1">
      <c r="B980" s="96" t="s">
        <v>599</v>
      </c>
      <c r="C980" s="77"/>
      <c r="I980" s="28">
        <f>SUM(I962)</f>
        <v>0</v>
      </c>
    </row>
    <row r="981" ht="12.75">
      <c r="C981" s="77"/>
    </row>
    <row r="982" ht="12.75">
      <c r="C982" s="77"/>
    </row>
    <row r="983" spans="2:9" ht="15.75" thickBot="1">
      <c r="B983" s="23" t="s">
        <v>449</v>
      </c>
      <c r="C983" s="77"/>
      <c r="I983" s="75">
        <f>SUM(I903+I929+I962)</f>
        <v>0</v>
      </c>
    </row>
    <row r="984" ht="13.5" thickTop="1">
      <c r="C984" s="77"/>
    </row>
    <row r="985" ht="12.75">
      <c r="C985" s="77"/>
    </row>
  </sheetData>
  <sheetProtection/>
  <mergeCells count="2">
    <mergeCell ref="B536:C536"/>
    <mergeCell ref="B853:C853"/>
  </mergeCells>
  <printOptions/>
  <pageMargins left="0.5905511811023623" right="0.5905511811023623" top="1.5748031496062993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Monteco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Schneider</dc:creator>
  <cp:keywords/>
  <dc:description/>
  <cp:lastModifiedBy>Monteco</cp:lastModifiedBy>
  <cp:lastPrinted>2011-08-23T14:48:54Z</cp:lastPrinted>
  <dcterms:created xsi:type="dcterms:W3CDTF">2006-03-14T08:25:24Z</dcterms:created>
  <dcterms:modified xsi:type="dcterms:W3CDTF">2014-11-11T14:54:27Z</dcterms:modified>
  <cp:category/>
  <cp:version/>
  <cp:contentType/>
  <cp:contentStatus/>
</cp:coreProperties>
</file>